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20" windowHeight="7620" tabRatio="795" activeTab="0"/>
  </bookViews>
  <sheets>
    <sheet name="Puantaj" sheetId="1" r:id="rId1"/>
    <sheet name="Mesai" sheetId="2" r:id="rId2"/>
    <sheet name="Banka Litesi" sheetId="3" r:id="rId3"/>
  </sheets>
  <definedNames>
    <definedName name="_xlnm.Print_Area" localSheetId="2">'Banka Litesi'!$A$1:$F$28</definedName>
    <definedName name="_xlnm.Print_Area" localSheetId="1">'Mesai'!$A$1:$M$32</definedName>
    <definedName name="_xlnm.Print_Area" localSheetId="0">'Puantaj'!$A$1:$AK$43</definedName>
  </definedNames>
  <calcPr fullCalcOnLoad="1"/>
</workbook>
</file>

<file path=xl/sharedStrings.xml><?xml version="1.0" encoding="utf-8"?>
<sst xmlns="http://schemas.openxmlformats.org/spreadsheetml/2006/main" count="92" uniqueCount="64">
  <si>
    <t>ÇEŞİTLİ ÖDEMELER BORDROSU</t>
  </si>
  <si>
    <t>GV DİLİMİ</t>
  </si>
  <si>
    <t>1.dilim</t>
  </si>
  <si>
    <t>2.dilim</t>
  </si>
  <si>
    <t>3.dilim</t>
  </si>
  <si>
    <t>4.dilim</t>
  </si>
  <si>
    <t>No:</t>
  </si>
  <si>
    <t>sicil</t>
  </si>
  <si>
    <t>Hesa Numarası</t>
  </si>
  <si>
    <t>ADI SOYADI</t>
  </si>
  <si>
    <t>Saat Ücreti</t>
  </si>
  <si>
    <t>Toplam Saat</t>
  </si>
  <si>
    <t>Gelir Toplamı</t>
  </si>
  <si>
    <t>DamgaV.%0,6</t>
  </si>
  <si>
    <t>Kesintilerin Toplamı</t>
  </si>
  <si>
    <t>Bankadan Ödenecek</t>
  </si>
  <si>
    <t>Toplamlar</t>
  </si>
  <si>
    <t>Süregelen GV Matrağı</t>
  </si>
  <si>
    <t>BANKA LİSTESİ</t>
  </si>
  <si>
    <t>TOPLAM</t>
  </si>
  <si>
    <t>Mutemet</t>
  </si>
  <si>
    <t xml:space="preserve"> </t>
  </si>
  <si>
    <t>Gerçekleştirme Görevlisi</t>
  </si>
  <si>
    <t>mkc</t>
  </si>
  <si>
    <t xml:space="preserve">Not: </t>
  </si>
  <si>
    <t>…./…./2010 sayılı ve B.30.0.ODM.</t>
  </si>
  <si>
    <t>Gelir V.%</t>
  </si>
  <si>
    <t>T.C.</t>
  </si>
  <si>
    <t>ONDOKUZ MAYIS ÜNİVERSİTESİ REKTÖRLÜĞÜ</t>
  </si>
  <si>
    <t xml:space="preserve">AYLIK FAZLA ÇALIŞMA CETVELİ </t>
  </si>
  <si>
    <t>TARİH</t>
  </si>
  <si>
    <t xml:space="preserve">:OCAK </t>
  </si>
  <si>
    <t>S.NO</t>
  </si>
  <si>
    <t>ADI VE SOY ADI</t>
  </si>
  <si>
    <t>ÜNVANI</t>
  </si>
  <si>
    <t>Daire Başkanı</t>
  </si>
  <si>
    <t>Uzman</t>
  </si>
  <si>
    <t>Şb.Müd.</t>
  </si>
  <si>
    <t>Şef</t>
  </si>
  <si>
    <t>Bil. İşletmeni</t>
  </si>
  <si>
    <t>Yrd.Hiz.</t>
  </si>
  <si>
    <t>Memur</t>
  </si>
  <si>
    <t>Araştırmacı</t>
  </si>
  <si>
    <t>x</t>
  </si>
  <si>
    <t>HAZIRLAYAN</t>
  </si>
  <si>
    <t xml:space="preserve">O  N  A  Y </t>
  </si>
  <si>
    <t xml:space="preserve"> Bil. İşletmeni</t>
  </si>
  <si>
    <t xml:space="preserve">  AY  İÇERİSİNDE MESAİYE KALAN PERSONELLERDEN İZİN VE RAPOR KULLANANLARIN LİSTESİ.</t>
  </si>
  <si>
    <t>S.No:</t>
  </si>
  <si>
    <t>ADI VE SOYADI</t>
  </si>
  <si>
    <t>İZİNE AYRILDIĞI TARİHLER</t>
  </si>
  <si>
    <t>İZİN TOP.</t>
  </si>
  <si>
    <t xml:space="preserve">                                 </t>
  </si>
  <si>
    <t>14-15-ocak 2010</t>
  </si>
  <si>
    <t>2.Gün Y.İz.</t>
  </si>
  <si>
    <t>07-21 ocak 2010</t>
  </si>
  <si>
    <t>15 Gün Rapor</t>
  </si>
  <si>
    <t>SİCİL</t>
  </si>
  <si>
    <t>HESAP NO</t>
  </si>
  <si>
    <t>MKC</t>
  </si>
  <si>
    <t>ONAY TARİHİ:</t>
  </si>
  <si>
    <t>ONAY SAYISI:</t>
  </si>
  <si>
    <t>B.30.2.ODM.0.70.78.00/020-04   04.01.2011</t>
  </si>
  <si>
    <t xml:space="preserve">                                         …………………... DAİRE BAŞKANLIĞI                                         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</si>
</sst>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%#,###"/>
    <numFmt numFmtId="174" formatCode="%##.##"/>
    <numFmt numFmtId="175" formatCode="%###.#"/>
    <numFmt numFmtId="176" formatCode="%#.###"/>
    <numFmt numFmtId="177" formatCode="0.000%"/>
    <numFmt numFmtId="178" formatCode="#,###\ &quot;üzeri&quot;"/>
    <numFmt numFmtId="179" formatCode="#,###&quot;#%&quot;"/>
    <numFmt numFmtId="180" formatCode="##,###%"/>
    <numFmt numFmtId="181" formatCode="##,%"/>
    <numFmt numFmtId="182" formatCode="#,###%"/>
    <numFmt numFmtId="183" formatCode="0.0000%"/>
    <numFmt numFmtId="184" formatCode="\%"/>
    <numFmt numFmtId="185" formatCode="%##"/>
    <numFmt numFmtId="186" formatCode="%#"/>
    <numFmt numFmtId="187" formatCode="&quot;D.V&quot;\ #,###\ "/>
    <numFmt numFmtId="188" formatCode="&quot;D.V&quot;\ #,###"/>
    <numFmt numFmtId="189" formatCode="&quot;TOPLAM&quot;\ #,##0.00"/>
    <numFmt numFmtId="190" formatCode="&quot;TOPLAM&quot;\ \ \ \ #,##0.00"/>
    <numFmt numFmtId="191" formatCode="#,##0.00\ _T_L;[Red]#,##0.00\ _T_L"/>
    <numFmt numFmtId="192" formatCode="#,##0.00;[Red]#,##0.00"/>
    <numFmt numFmtId="193" formatCode="#,##0.00\ &quot;TL&quot;"/>
    <numFmt numFmtId="194" formatCode="dd/mm/yyyy;@"/>
    <numFmt numFmtId="195" formatCode="#,##0.00_ ;[Red]\-#,##0.0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u val="single"/>
      <sz val="10"/>
      <color indexed="12"/>
      <name val="Arial Tur"/>
      <family val="0"/>
    </font>
    <font>
      <sz val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14"/>
      <color indexed="5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Tur"/>
      <family val="2"/>
    </font>
    <font>
      <sz val="10"/>
      <color indexed="8"/>
      <name val="Arial Tur"/>
      <family val="2"/>
    </font>
    <font>
      <b/>
      <sz val="14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11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sz val="7"/>
      <name val="Arial Tur"/>
      <family val="0"/>
    </font>
    <font>
      <b/>
      <i/>
      <sz val="9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5"/>
      <color theme="1"/>
      <name val="Times New Roman"/>
      <family val="1"/>
    </font>
    <font>
      <sz val="5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5" borderId="8" applyNumberFormat="0" applyFont="0" applyAlignment="0" applyProtection="0"/>
    <xf numFmtId="0" fontId="65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4" fontId="0" fillId="33" borderId="10" xfId="0" applyNumberFormat="1" applyFill="1" applyBorder="1" applyAlignment="1" applyProtection="1">
      <alignment/>
      <protection locked="0"/>
    </xf>
    <xf numFmtId="0" fontId="12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20" fillId="0" borderId="18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1" fontId="20" fillId="0" borderId="18" xfId="0" applyNumberFormat="1" applyFont="1" applyBorder="1" applyAlignment="1">
      <alignment/>
    </xf>
    <xf numFmtId="1" fontId="20" fillId="0" borderId="14" xfId="0" applyNumberFormat="1" applyFont="1" applyBorder="1" applyAlignment="1">
      <alignment horizontal="center"/>
    </xf>
    <xf numFmtId="1" fontId="12" fillId="0" borderId="19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4" fontId="68" fillId="34" borderId="0" xfId="0" applyNumberFormat="1" applyFont="1" applyFill="1" applyAlignment="1" applyProtection="1">
      <alignment/>
      <protection/>
    </xf>
    <xf numFmtId="0" fontId="68" fillId="34" borderId="0" xfId="0" applyFont="1" applyFill="1" applyAlignment="1" applyProtection="1">
      <alignment/>
      <protection/>
    </xf>
    <xf numFmtId="3" fontId="68" fillId="34" borderId="0" xfId="0" applyNumberFormat="1" applyFont="1" applyFill="1" applyAlignment="1" applyProtection="1">
      <alignment/>
      <protection/>
    </xf>
    <xf numFmtId="9" fontId="68" fillId="34" borderId="0" xfId="0" applyNumberFormat="1" applyFont="1" applyFill="1" applyAlignment="1" applyProtection="1">
      <alignment/>
      <protection/>
    </xf>
    <xf numFmtId="4" fontId="4" fillId="34" borderId="0" xfId="40" applyNumberFormat="1" applyFont="1" applyFill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/>
      <protection/>
    </xf>
    <xf numFmtId="3" fontId="10" fillId="34" borderId="0" xfId="0" applyNumberFormat="1" applyFont="1" applyFill="1" applyAlignment="1" applyProtection="1">
      <alignment/>
      <protection/>
    </xf>
    <xf numFmtId="9" fontId="10" fillId="34" borderId="0" xfId="0" applyNumberFormat="1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1" fontId="4" fillId="34" borderId="0" xfId="0" applyNumberFormat="1" applyFont="1" applyFill="1" applyAlignment="1" applyProtection="1">
      <alignment horizontal="center"/>
      <protection/>
    </xf>
    <xf numFmtId="4" fontId="4" fillId="35" borderId="0" xfId="40" applyNumberFormat="1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/>
      <protection/>
    </xf>
    <xf numFmtId="4" fontId="6" fillId="34" borderId="0" xfId="40" applyNumberFormat="1" applyFont="1" applyFill="1" applyBorder="1" applyAlignment="1" applyProtection="1">
      <alignment horizontal="center" vertical="center" wrapText="1"/>
      <protection/>
    </xf>
    <xf numFmtId="0" fontId="68" fillId="34" borderId="0" xfId="0" applyFont="1" applyFill="1" applyAlignment="1" applyProtection="1">
      <alignment vertical="center" wrapText="1"/>
      <protection/>
    </xf>
    <xf numFmtId="3" fontId="68" fillId="34" borderId="0" xfId="0" applyNumberFormat="1" applyFont="1" applyFill="1" applyAlignment="1" applyProtection="1">
      <alignment vertical="center" wrapText="1"/>
      <protection/>
    </xf>
    <xf numFmtId="9" fontId="68" fillId="34" borderId="0" xfId="0" applyNumberFormat="1" applyFont="1" applyFill="1" applyAlignment="1" applyProtection="1">
      <alignment vertical="center" wrapText="1"/>
      <protection/>
    </xf>
    <xf numFmtId="4" fontId="0" fillId="34" borderId="10" xfId="0" applyNumberFormat="1" applyFill="1" applyBorder="1" applyAlignment="1" applyProtection="1">
      <alignment/>
      <protection locked="0"/>
    </xf>
    <xf numFmtId="4" fontId="6" fillId="34" borderId="0" xfId="40" applyNumberFormat="1" applyFont="1" applyFill="1" applyBorder="1" applyAlignment="1" applyProtection="1">
      <alignment horizontal="center"/>
      <protection/>
    </xf>
    <xf numFmtId="9" fontId="68" fillId="34" borderId="10" xfId="0" applyNumberFormat="1" applyFont="1" applyFill="1" applyBorder="1" applyAlignment="1" applyProtection="1">
      <alignment/>
      <protection/>
    </xf>
    <xf numFmtId="0" fontId="68" fillId="34" borderId="10" xfId="0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 horizontal="right"/>
      <protection/>
    </xf>
    <xf numFmtId="3" fontId="68" fillId="34" borderId="0" xfId="0" applyNumberFormat="1" applyFont="1" applyFill="1" applyBorder="1" applyAlignment="1" applyProtection="1">
      <alignment/>
      <protection/>
    </xf>
    <xf numFmtId="10" fontId="68" fillId="34" borderId="0" xfId="0" applyNumberFormat="1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4" fontId="68" fillId="34" borderId="0" xfId="0" applyNumberFormat="1" applyFont="1" applyFill="1" applyBorder="1" applyAlignment="1" applyProtection="1">
      <alignment/>
      <protection/>
    </xf>
    <xf numFmtId="4" fontId="69" fillId="34" borderId="0" xfId="0" applyNumberFormat="1" applyFont="1" applyFill="1" applyAlignment="1" applyProtection="1">
      <alignment horizontal="right"/>
      <protection/>
    </xf>
    <xf numFmtId="0" fontId="69" fillId="34" borderId="0" xfId="0" applyFont="1" applyFill="1" applyAlignment="1" applyProtection="1">
      <alignment horizontal="right"/>
      <protection/>
    </xf>
    <xf numFmtId="3" fontId="69" fillId="34" borderId="0" xfId="0" applyNumberFormat="1" applyFont="1" applyFill="1" applyAlignment="1" applyProtection="1">
      <alignment horizontal="right"/>
      <protection/>
    </xf>
    <xf numFmtId="9" fontId="69" fillId="34" borderId="0" xfId="0" applyNumberFormat="1" applyFont="1" applyFill="1" applyAlignment="1" applyProtection="1">
      <alignment horizontal="right"/>
      <protection/>
    </xf>
    <xf numFmtId="4" fontId="70" fillId="34" borderId="10" xfId="0" applyNumberFormat="1" applyFont="1" applyFill="1" applyBorder="1" applyAlignment="1" applyProtection="1">
      <alignment/>
      <protection locked="0"/>
    </xf>
    <xf numFmtId="0" fontId="68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4" fontId="0" fillId="34" borderId="0" xfId="0" applyNumberFormat="1" applyFill="1" applyAlignment="1" applyProtection="1">
      <alignment/>
      <protection locked="0"/>
    </xf>
    <xf numFmtId="4" fontId="68" fillId="34" borderId="0" xfId="0" applyNumberFormat="1" applyFont="1" applyFill="1" applyAlignment="1" applyProtection="1">
      <alignment/>
      <protection locked="0"/>
    </xf>
    <xf numFmtId="3" fontId="68" fillId="34" borderId="0" xfId="0" applyNumberFormat="1" applyFont="1" applyFill="1" applyAlignment="1" applyProtection="1">
      <alignment/>
      <protection locked="0"/>
    </xf>
    <xf numFmtId="9" fontId="68" fillId="34" borderId="0" xfId="0" applyNumberFormat="1" applyFont="1" applyFill="1" applyAlignment="1" applyProtection="1">
      <alignment/>
      <protection locked="0"/>
    </xf>
    <xf numFmtId="0" fontId="66" fillId="34" borderId="0" xfId="0" applyFont="1" applyFill="1" applyAlignment="1" applyProtection="1">
      <alignment/>
      <protection locked="0"/>
    </xf>
    <xf numFmtId="1" fontId="68" fillId="34" borderId="0" xfId="0" applyNumberFormat="1" applyFont="1" applyFill="1" applyAlignment="1" applyProtection="1">
      <alignment/>
      <protection locked="0"/>
    </xf>
    <xf numFmtId="4" fontId="6" fillId="34" borderId="0" xfId="40" applyNumberFormat="1" applyFont="1" applyFill="1" applyBorder="1" applyAlignment="1" applyProtection="1">
      <alignment horizontal="center"/>
      <protection locked="0"/>
    </xf>
    <xf numFmtId="4" fontId="68" fillId="34" borderId="0" xfId="0" applyNumberFormat="1" applyFont="1" applyFill="1" applyBorder="1" applyAlignment="1" applyProtection="1">
      <alignment/>
      <protection locked="0"/>
    </xf>
    <xf numFmtId="4" fontId="6" fillId="35" borderId="0" xfId="40" applyNumberFormat="1" applyFont="1" applyFill="1" applyBorder="1" applyAlignment="1" applyProtection="1">
      <alignment horizontal="center"/>
      <protection locked="0"/>
    </xf>
    <xf numFmtId="1" fontId="68" fillId="34" borderId="0" xfId="0" applyNumberFormat="1" applyFont="1" applyFill="1" applyAlignment="1" applyProtection="1">
      <alignment/>
      <protection/>
    </xf>
    <xf numFmtId="4" fontId="6" fillId="35" borderId="0" xfId="40" applyNumberFormat="1" applyFont="1" applyFill="1" applyBorder="1" applyAlignment="1" applyProtection="1">
      <alignment horizontal="center"/>
      <protection/>
    </xf>
    <xf numFmtId="0" fontId="12" fillId="36" borderId="10" xfId="50" applyFont="1" applyFill="1" applyBorder="1" applyAlignment="1" applyProtection="1">
      <alignment horizontal="center" vertical="center" wrapText="1"/>
      <protection/>
    </xf>
    <xf numFmtId="0" fontId="2" fillId="36" borderId="10" xfId="50" applyFill="1" applyBorder="1" applyAlignment="1" applyProtection="1">
      <alignment horizontal="center"/>
      <protection/>
    </xf>
    <xf numFmtId="1" fontId="71" fillId="36" borderId="10" xfId="50" applyNumberFormat="1" applyFont="1" applyFill="1" applyBorder="1" applyAlignment="1" applyProtection="1">
      <alignment/>
      <protection/>
    </xf>
    <xf numFmtId="1" fontId="2" fillId="36" borderId="10" xfId="50" applyNumberFormat="1" applyFill="1" applyBorder="1" applyAlignment="1" applyProtection="1">
      <alignment horizontal="center"/>
      <protection/>
    </xf>
    <xf numFmtId="0" fontId="13" fillId="36" borderId="10" xfId="50" applyFont="1" applyFill="1" applyBorder="1" applyProtection="1">
      <alignment/>
      <protection/>
    </xf>
    <xf numFmtId="0" fontId="0" fillId="36" borderId="10" xfId="0" applyFill="1" applyBorder="1" applyAlignment="1" applyProtection="1">
      <alignment/>
      <protection/>
    </xf>
    <xf numFmtId="1" fontId="71" fillId="36" borderId="10" xfId="50" applyNumberFormat="1" applyFont="1" applyFill="1" applyBorder="1" applyAlignment="1" applyProtection="1">
      <alignment/>
      <protection locked="0"/>
    </xf>
    <xf numFmtId="1" fontId="2" fillId="36" borderId="10" xfId="50" applyNumberFormat="1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/>
      <protection locked="0"/>
    </xf>
    <xf numFmtId="0" fontId="70" fillId="36" borderId="10" xfId="0" applyFont="1" applyFill="1" applyBorder="1" applyAlignment="1" applyProtection="1">
      <alignment/>
      <protection/>
    </xf>
    <xf numFmtId="0" fontId="12" fillId="36" borderId="10" xfId="50" applyFont="1" applyFill="1" applyBorder="1" applyAlignment="1" applyProtection="1">
      <alignment horizontal="left" vertical="distributed" textRotation="90" wrapText="1"/>
      <protection/>
    </xf>
    <xf numFmtId="4" fontId="12" fillId="36" borderId="10" xfId="50" applyNumberFormat="1" applyFont="1" applyFill="1" applyBorder="1" applyAlignment="1" applyProtection="1">
      <alignment horizontal="left" vertical="distributed" wrapText="1"/>
      <protection/>
    </xf>
    <xf numFmtId="0" fontId="72" fillId="36" borderId="10" xfId="0" applyFont="1" applyFill="1" applyBorder="1" applyAlignment="1" applyProtection="1">
      <alignment/>
      <protection/>
    </xf>
    <xf numFmtId="191" fontId="0" fillId="36" borderId="10" xfId="0" applyNumberFormat="1" applyFill="1" applyBorder="1" applyAlignment="1" applyProtection="1">
      <alignment/>
      <protection/>
    </xf>
    <xf numFmtId="191" fontId="70" fillId="36" borderId="10" xfId="0" applyNumberFormat="1" applyFont="1" applyFill="1" applyBorder="1" applyAlignment="1" applyProtection="1">
      <alignment/>
      <protection/>
    </xf>
    <xf numFmtId="192" fontId="0" fillId="36" borderId="10" xfId="0" applyNumberFormat="1" applyFill="1" applyBorder="1" applyAlignment="1" applyProtection="1">
      <alignment/>
      <protection/>
    </xf>
    <xf numFmtId="195" fontId="70" fillId="36" borderId="10" xfId="0" applyNumberFormat="1" applyFont="1" applyFill="1" applyBorder="1" applyAlignment="1" applyProtection="1">
      <alignment horizontal="center"/>
      <protection/>
    </xf>
    <xf numFmtId="192" fontId="70" fillId="36" borderId="10" xfId="0" applyNumberFormat="1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70" fillId="33" borderId="1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3" fontId="68" fillId="33" borderId="10" xfId="0" applyNumberFormat="1" applyFont="1" applyFill="1" applyBorder="1" applyAlignment="1" applyProtection="1">
      <alignment/>
      <protection locked="0"/>
    </xf>
    <xf numFmtId="178" fontId="68" fillId="33" borderId="10" xfId="0" applyNumberFormat="1" applyFont="1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/>
    </xf>
    <xf numFmtId="0" fontId="73" fillId="37" borderId="0" xfId="0" applyFont="1" applyFill="1" applyAlignment="1" applyProtection="1">
      <alignment/>
      <protection/>
    </xf>
    <xf numFmtId="0" fontId="66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 horizontal="left"/>
      <protection/>
    </xf>
    <xf numFmtId="1" fontId="66" fillId="37" borderId="0" xfId="0" applyNumberFormat="1" applyFont="1" applyFill="1" applyAlignment="1" applyProtection="1">
      <alignment horizontal="center"/>
      <protection/>
    </xf>
    <xf numFmtId="193" fontId="0" fillId="37" borderId="0" xfId="0" applyNumberFormat="1" applyFill="1" applyAlignment="1" applyProtection="1">
      <alignment/>
      <protection/>
    </xf>
    <xf numFmtId="1" fontId="0" fillId="37" borderId="0" xfId="0" applyNumberFormat="1" applyFill="1" applyAlignment="1" applyProtection="1">
      <alignment horizontal="center"/>
      <protection/>
    </xf>
    <xf numFmtId="0" fontId="73" fillId="36" borderId="0" xfId="0" applyFont="1" applyFill="1" applyAlignment="1" applyProtection="1">
      <alignment/>
      <protection/>
    </xf>
    <xf numFmtId="0" fontId="73" fillId="36" borderId="0" xfId="0" applyFont="1" applyFill="1" applyAlignment="1" applyProtection="1">
      <alignment horizontal="left"/>
      <protection/>
    </xf>
    <xf numFmtId="1" fontId="73" fillId="36" borderId="0" xfId="0" applyNumberFormat="1" applyFont="1" applyFill="1" applyAlignment="1" applyProtection="1">
      <alignment horizontal="center"/>
      <protection/>
    </xf>
    <xf numFmtId="193" fontId="73" fillId="36" borderId="0" xfId="0" applyNumberFormat="1" applyFont="1" applyFill="1" applyAlignment="1" applyProtection="1">
      <alignment/>
      <protection/>
    </xf>
    <xf numFmtId="0" fontId="66" fillId="36" borderId="10" xfId="0" applyFont="1" applyFill="1" applyBorder="1" applyAlignment="1" applyProtection="1">
      <alignment horizontal="center"/>
      <protection/>
    </xf>
    <xf numFmtId="0" fontId="66" fillId="36" borderId="10" xfId="0" applyFont="1" applyFill="1" applyBorder="1" applyAlignment="1" applyProtection="1">
      <alignment horizontal="left"/>
      <protection/>
    </xf>
    <xf numFmtId="1" fontId="66" fillId="36" borderId="10" xfId="0" applyNumberFormat="1" applyFont="1" applyFill="1" applyBorder="1" applyAlignment="1" applyProtection="1">
      <alignment horizontal="center"/>
      <protection/>
    </xf>
    <xf numFmtId="193" fontId="66" fillId="36" borderId="10" xfId="0" applyNumberFormat="1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left"/>
      <protection/>
    </xf>
    <xf numFmtId="193" fontId="0" fillId="36" borderId="1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 horizontal="left"/>
      <protection/>
    </xf>
    <xf numFmtId="1" fontId="74" fillId="36" borderId="0" xfId="0" applyNumberFormat="1" applyFont="1" applyFill="1" applyAlignment="1" applyProtection="1">
      <alignment horizontal="right"/>
      <protection/>
    </xf>
    <xf numFmtId="193" fontId="74" fillId="36" borderId="0" xfId="0" applyNumberFormat="1" applyFont="1" applyFill="1" applyAlignment="1" applyProtection="1">
      <alignment/>
      <protection/>
    </xf>
    <xf numFmtId="1" fontId="66" fillId="36" borderId="0" xfId="0" applyNumberFormat="1" applyFont="1" applyFill="1" applyAlignment="1" applyProtection="1">
      <alignment horizontal="center"/>
      <protection/>
    </xf>
    <xf numFmtId="193" fontId="0" fillId="36" borderId="0" xfId="0" applyNumberFormat="1" applyFill="1" applyAlignment="1" applyProtection="1">
      <alignment/>
      <protection/>
    </xf>
    <xf numFmtId="0" fontId="66" fillId="36" borderId="0" xfId="0" applyFont="1" applyFill="1" applyAlignment="1" applyProtection="1">
      <alignment horizontal="left"/>
      <protection/>
    </xf>
    <xf numFmtId="193" fontId="75" fillId="36" borderId="0" xfId="0" applyNumberFormat="1" applyFont="1" applyFill="1" applyAlignment="1" applyProtection="1">
      <alignment/>
      <protection/>
    </xf>
    <xf numFmtId="193" fontId="66" fillId="36" borderId="0" xfId="0" applyNumberFormat="1" applyFont="1" applyFill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" fontId="0" fillId="34" borderId="0" xfId="0" applyNumberFormat="1" applyFill="1" applyBorder="1" applyAlignment="1">
      <alignment/>
    </xf>
    <xf numFmtId="0" fontId="12" fillId="34" borderId="0" xfId="0" applyFont="1" applyFill="1" applyBorder="1" applyAlignment="1">
      <alignment/>
    </xf>
    <xf numFmtId="1" fontId="12" fillId="34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1" fontId="12" fillId="34" borderId="0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/>
    </xf>
    <xf numFmtId="1" fontId="19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1" fontId="0" fillId="34" borderId="0" xfId="0" applyNumberFormat="1" applyFill="1" applyAlignment="1">
      <alignment/>
    </xf>
    <xf numFmtId="0" fontId="0" fillId="34" borderId="10" xfId="0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1" fontId="12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4" xfId="0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1" fontId="0" fillId="36" borderId="0" xfId="0" applyNumberFormat="1" applyFill="1" applyBorder="1" applyAlignment="1">
      <alignment/>
    </xf>
    <xf numFmtId="1" fontId="0" fillId="36" borderId="26" xfId="0" applyNumberFormat="1" applyFill="1" applyBorder="1" applyAlignment="1">
      <alignment/>
    </xf>
    <xf numFmtId="0" fontId="20" fillId="36" borderId="24" xfId="0" applyFont="1" applyFill="1" applyBorder="1" applyAlignment="1">
      <alignment/>
    </xf>
    <xf numFmtId="0" fontId="20" fillId="36" borderId="28" xfId="0" applyFont="1" applyFill="1" applyBorder="1" applyAlignment="1">
      <alignment/>
    </xf>
    <xf numFmtId="0" fontId="20" fillId="36" borderId="12" xfId="0" applyFont="1" applyFill="1" applyBorder="1" applyAlignment="1">
      <alignment/>
    </xf>
    <xf numFmtId="0" fontId="19" fillId="36" borderId="29" xfId="0" applyFont="1" applyFill="1" applyBorder="1" applyAlignment="1">
      <alignment/>
    </xf>
    <xf numFmtId="0" fontId="0" fillId="36" borderId="18" xfId="0" applyFill="1" applyBorder="1" applyAlignment="1">
      <alignment/>
    </xf>
    <xf numFmtId="0" fontId="19" fillId="36" borderId="30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12" xfId="0" applyFill="1" applyBorder="1" applyAlignment="1">
      <alignment/>
    </xf>
    <xf numFmtId="0" fontId="20" fillId="36" borderId="29" xfId="0" applyFont="1" applyFill="1" applyBorder="1" applyAlignment="1">
      <alignment/>
    </xf>
    <xf numFmtId="0" fontId="0" fillId="36" borderId="32" xfId="0" applyFill="1" applyBorder="1" applyAlignment="1">
      <alignment/>
    </xf>
    <xf numFmtId="0" fontId="21" fillId="36" borderId="33" xfId="0" applyFont="1" applyFill="1" applyBorder="1" applyAlignment="1">
      <alignment shrinkToFit="1"/>
    </xf>
    <xf numFmtId="0" fontId="21" fillId="36" borderId="33" xfId="0" applyFont="1" applyFill="1" applyBorder="1" applyAlignment="1">
      <alignment horizontal="left" shrinkToFit="1"/>
    </xf>
    <xf numFmtId="0" fontId="0" fillId="36" borderId="13" xfId="0" applyFill="1" applyBorder="1" applyAlignment="1">
      <alignment shrinkToFit="1"/>
    </xf>
    <xf numFmtId="0" fontId="0" fillId="36" borderId="11" xfId="0" applyFill="1" applyBorder="1" applyAlignment="1">
      <alignment shrinkToFit="1"/>
    </xf>
    <xf numFmtId="0" fontId="12" fillId="36" borderId="10" xfId="0" applyFont="1" applyFill="1" applyBorder="1" applyAlignment="1">
      <alignment horizontal="center" shrinkToFit="1"/>
    </xf>
    <xf numFmtId="0" fontId="12" fillId="0" borderId="10" xfId="0" applyFont="1" applyBorder="1" applyAlignment="1">
      <alignment horizontal="center" shrinkToFit="1"/>
    </xf>
    <xf numFmtId="1" fontId="12" fillId="0" borderId="10" xfId="0" applyNumberFormat="1" applyFont="1" applyBorder="1" applyAlignment="1">
      <alignment horizontal="center" shrinkToFit="1"/>
    </xf>
    <xf numFmtId="0" fontId="0" fillId="0" borderId="10" xfId="0" applyBorder="1" applyAlignment="1">
      <alignment shrinkToFit="1"/>
    </xf>
    <xf numFmtId="0" fontId="16" fillId="38" borderId="10" xfId="0" applyFont="1" applyFill="1" applyBorder="1" applyAlignment="1">
      <alignment shrinkToFit="1"/>
    </xf>
    <xf numFmtId="0" fontId="16" fillId="39" borderId="10" xfId="0" applyFont="1" applyFill="1" applyBorder="1" applyAlignment="1">
      <alignment shrinkToFit="1"/>
    </xf>
    <xf numFmtId="0" fontId="16" fillId="40" borderId="10" xfId="0" applyFont="1" applyFill="1" applyBorder="1" applyAlignment="1">
      <alignment shrinkToFit="1"/>
    </xf>
    <xf numFmtId="0" fontId="17" fillId="36" borderId="10" xfId="0" applyFont="1" applyFill="1" applyBorder="1" applyAlignment="1">
      <alignment horizontal="center" shrinkToFit="1"/>
    </xf>
    <xf numFmtId="0" fontId="18" fillId="0" borderId="10" xfId="0" applyFont="1" applyBorder="1" applyAlignment="1">
      <alignment shrinkToFit="1"/>
    </xf>
    <xf numFmtId="0" fontId="12" fillId="0" borderId="17" xfId="0" applyFont="1" applyBorder="1" applyAlignment="1">
      <alignment horizontal="center" shrinkToFit="1"/>
    </xf>
    <xf numFmtId="0" fontId="12" fillId="0" borderId="34" xfId="0" applyFont="1" applyBorder="1" applyAlignment="1">
      <alignment horizontal="center" shrinkToFit="1"/>
    </xf>
    <xf numFmtId="1" fontId="12" fillId="0" borderId="34" xfId="0" applyNumberFormat="1" applyFont="1" applyBorder="1" applyAlignment="1">
      <alignment horizontal="center" shrinkToFit="1"/>
    </xf>
    <xf numFmtId="0" fontId="0" fillId="0" borderId="35" xfId="0" applyBorder="1" applyAlignment="1">
      <alignment shrinkToFit="1"/>
    </xf>
    <xf numFmtId="0" fontId="16" fillId="38" borderId="35" xfId="0" applyFont="1" applyFill="1" applyBorder="1" applyAlignment="1">
      <alignment shrinkToFit="1"/>
    </xf>
    <xf numFmtId="0" fontId="16" fillId="39" borderId="35" xfId="0" applyFont="1" applyFill="1" applyBorder="1" applyAlignment="1">
      <alignment shrinkToFit="1"/>
    </xf>
    <xf numFmtId="0" fontId="16" fillId="40" borderId="35" xfId="0" applyFont="1" applyFill="1" applyBorder="1" applyAlignment="1">
      <alignment shrinkToFit="1"/>
    </xf>
    <xf numFmtId="0" fontId="16" fillId="40" borderId="33" xfId="0" applyFont="1" applyFill="1" applyBorder="1" applyAlignment="1">
      <alignment shrinkToFit="1"/>
    </xf>
    <xf numFmtId="0" fontId="16" fillId="39" borderId="36" xfId="0" applyFont="1" applyFill="1" applyBorder="1" applyAlignment="1">
      <alignment shrinkToFit="1"/>
    </xf>
    <xf numFmtId="0" fontId="17" fillId="36" borderId="37" xfId="0" applyFont="1" applyFill="1" applyBorder="1" applyAlignment="1">
      <alignment horizontal="center" shrinkToFit="1"/>
    </xf>
    <xf numFmtId="0" fontId="12" fillId="0" borderId="38" xfId="0" applyFont="1" applyBorder="1" applyAlignment="1">
      <alignment horizontal="center" shrinkToFit="1"/>
    </xf>
    <xf numFmtId="0" fontId="12" fillId="0" borderId="19" xfId="0" applyFont="1" applyBorder="1" applyAlignment="1">
      <alignment horizontal="center" shrinkToFit="1"/>
    </xf>
    <xf numFmtId="1" fontId="12" fillId="0" borderId="19" xfId="0" applyNumberFormat="1" applyFont="1" applyBorder="1" applyAlignment="1">
      <alignment horizontal="center" shrinkToFit="1"/>
    </xf>
    <xf numFmtId="0" fontId="0" fillId="0" borderId="39" xfId="0" applyBorder="1" applyAlignment="1">
      <alignment shrinkToFit="1"/>
    </xf>
    <xf numFmtId="0" fontId="16" fillId="38" borderId="39" xfId="0" applyFont="1" applyFill="1" applyBorder="1" applyAlignment="1">
      <alignment shrinkToFit="1"/>
    </xf>
    <xf numFmtId="0" fontId="16" fillId="39" borderId="39" xfId="0" applyFont="1" applyFill="1" applyBorder="1" applyAlignment="1">
      <alignment shrinkToFit="1"/>
    </xf>
    <xf numFmtId="0" fontId="16" fillId="40" borderId="39" xfId="0" applyFont="1" applyFill="1" applyBorder="1" applyAlignment="1">
      <alignment shrinkToFit="1"/>
    </xf>
    <xf numFmtId="0" fontId="16" fillId="39" borderId="40" xfId="0" applyFont="1" applyFill="1" applyBorder="1" applyAlignment="1">
      <alignment shrinkToFit="1"/>
    </xf>
    <xf numFmtId="0" fontId="17" fillId="36" borderId="41" xfId="0" applyFont="1" applyFill="1" applyBorder="1" applyAlignment="1">
      <alignment horizontal="center" shrinkToFit="1"/>
    </xf>
    <xf numFmtId="0" fontId="12" fillId="0" borderId="42" xfId="0" applyFont="1" applyBorder="1" applyAlignment="1">
      <alignment horizontal="center" shrinkToFit="1"/>
    </xf>
    <xf numFmtId="1" fontId="12" fillId="0" borderId="42" xfId="0" applyNumberFormat="1" applyFont="1" applyBorder="1" applyAlignment="1">
      <alignment horizontal="center" shrinkToFit="1"/>
    </xf>
    <xf numFmtId="0" fontId="18" fillId="0" borderId="43" xfId="0" applyFont="1" applyBorder="1" applyAlignment="1">
      <alignment shrinkToFit="1"/>
    </xf>
    <xf numFmtId="0" fontId="0" fillId="0" borderId="43" xfId="0" applyBorder="1" applyAlignment="1">
      <alignment shrinkToFit="1"/>
    </xf>
    <xf numFmtId="0" fontId="16" fillId="38" borderId="43" xfId="0" applyFont="1" applyFill="1" applyBorder="1" applyAlignment="1">
      <alignment shrinkToFit="1"/>
    </xf>
    <xf numFmtId="0" fontId="16" fillId="39" borderId="43" xfId="0" applyFont="1" applyFill="1" applyBorder="1" applyAlignment="1">
      <alignment shrinkToFit="1"/>
    </xf>
    <xf numFmtId="0" fontId="16" fillId="40" borderId="43" xfId="0" applyFont="1" applyFill="1" applyBorder="1" applyAlignment="1">
      <alignment shrinkToFit="1"/>
    </xf>
    <xf numFmtId="0" fontId="16" fillId="39" borderId="44" xfId="0" applyFont="1" applyFill="1" applyBorder="1" applyAlignment="1">
      <alignment shrinkToFit="1"/>
    </xf>
    <xf numFmtId="194" fontId="19" fillId="0" borderId="45" xfId="0" applyNumberFormat="1" applyFont="1" applyBorder="1" applyAlignment="1">
      <alignment horizontal="left" shrinkToFit="1"/>
    </xf>
    <xf numFmtId="0" fontId="19" fillId="36" borderId="45" xfId="0" applyFont="1" applyFill="1" applyBorder="1" applyAlignment="1">
      <alignment shrinkToFit="1"/>
    </xf>
    <xf numFmtId="0" fontId="19" fillId="36" borderId="46" xfId="0" applyFont="1" applyFill="1" applyBorder="1" applyAlignment="1">
      <alignment shrinkToFit="1"/>
    </xf>
    <xf numFmtId="0" fontId="0" fillId="36" borderId="45" xfId="0" applyFill="1" applyBorder="1" applyAlignment="1">
      <alignment shrinkToFit="1"/>
    </xf>
    <xf numFmtId="0" fontId="0" fillId="36" borderId="47" xfId="0" applyFill="1" applyBorder="1" applyAlignment="1">
      <alignment shrinkToFit="1"/>
    </xf>
    <xf numFmtId="0" fontId="0" fillId="36" borderId="46" xfId="0" applyFill="1" applyBorder="1" applyAlignment="1">
      <alignment shrinkToFit="1"/>
    </xf>
    <xf numFmtId="0" fontId="15" fillId="36" borderId="48" xfId="0" applyFont="1" applyFill="1" applyBorder="1" applyAlignment="1">
      <alignment horizontal="center" shrinkToFit="1"/>
    </xf>
    <xf numFmtId="0" fontId="12" fillId="34" borderId="0" xfId="0" applyFont="1" applyFill="1" applyBorder="1" applyAlignment="1">
      <alignment horizontal="center"/>
    </xf>
    <xf numFmtId="0" fontId="0" fillId="0" borderId="49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36" borderId="50" xfId="0" applyFill="1" applyBorder="1" applyAlignment="1">
      <alignment horizontal="left" shrinkToFit="1"/>
    </xf>
    <xf numFmtId="0" fontId="0" fillId="36" borderId="51" xfId="0" applyFill="1" applyBorder="1" applyAlignment="1">
      <alignment horizontal="left" shrinkToFit="1"/>
    </xf>
    <xf numFmtId="0" fontId="0" fillId="36" borderId="52" xfId="0" applyFill="1" applyBorder="1" applyAlignment="1">
      <alignment horizontal="left" shrinkToFit="1"/>
    </xf>
    <xf numFmtId="0" fontId="0" fillId="0" borderId="27" xfId="0" applyBorder="1" applyAlignment="1">
      <alignment horizontal="center" shrinkToFit="1"/>
    </xf>
    <xf numFmtId="0" fontId="0" fillId="0" borderId="53" xfId="0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0" fontId="12" fillId="0" borderId="53" xfId="0" applyFont="1" applyBorder="1" applyAlignment="1">
      <alignment horizontal="center" shrinkToFit="1"/>
    </xf>
    <xf numFmtId="0" fontId="12" fillId="0" borderId="54" xfId="0" applyFont="1" applyBorder="1" applyAlignment="1">
      <alignment horizontal="center" shrinkToFit="1"/>
    </xf>
    <xf numFmtId="0" fontId="12" fillId="0" borderId="15" xfId="0" applyFont="1" applyBorder="1" applyAlignment="1">
      <alignment horizontal="center" shrinkToFit="1"/>
    </xf>
    <xf numFmtId="0" fontId="19" fillId="0" borderId="53" xfId="0" applyFont="1" applyBorder="1" applyAlignment="1">
      <alignment horizontal="center" shrinkToFit="1"/>
    </xf>
    <xf numFmtId="0" fontId="19" fillId="0" borderId="55" xfId="0" applyFont="1" applyBorder="1" applyAlignment="1">
      <alignment horizontal="center" shrinkToFit="1"/>
    </xf>
    <xf numFmtId="0" fontId="19" fillId="0" borderId="40" xfId="0" applyFont="1" applyBorder="1" applyAlignment="1">
      <alignment horizontal="center" shrinkToFit="1"/>
    </xf>
    <xf numFmtId="0" fontId="19" fillId="0" borderId="56" xfId="0" applyFont="1" applyBorder="1" applyAlignment="1">
      <alignment horizontal="center" shrinkToFit="1"/>
    </xf>
    <xf numFmtId="0" fontId="19" fillId="0" borderId="19" xfId="0" applyFont="1" applyBorder="1" applyAlignment="1">
      <alignment horizontal="center" shrinkToFit="1"/>
    </xf>
    <xf numFmtId="0" fontId="20" fillId="0" borderId="40" xfId="0" applyFont="1" applyBorder="1" applyAlignment="1">
      <alignment horizontal="center" shrinkToFit="1"/>
    </xf>
    <xf numFmtId="0" fontId="20" fillId="0" borderId="56" xfId="0" applyFont="1" applyBorder="1" applyAlignment="1">
      <alignment horizontal="center" shrinkToFit="1"/>
    </xf>
    <xf numFmtId="0" fontId="20" fillId="0" borderId="57" xfId="0" applyFont="1" applyBorder="1" applyAlignment="1">
      <alignment horizontal="center" shrinkToFit="1"/>
    </xf>
    <xf numFmtId="0" fontId="19" fillId="0" borderId="57" xfId="0" applyFont="1" applyBorder="1" applyAlignment="1">
      <alignment horizontal="center" shrinkToFit="1"/>
    </xf>
    <xf numFmtId="0" fontId="12" fillId="0" borderId="55" xfId="0" applyFont="1" applyBorder="1" applyAlignment="1">
      <alignment horizontal="center" shrinkToFit="1"/>
    </xf>
    <xf numFmtId="0" fontId="20" fillId="0" borderId="53" xfId="0" applyFont="1" applyBorder="1" applyAlignment="1">
      <alignment horizontal="center" shrinkToFit="1"/>
    </xf>
    <xf numFmtId="0" fontId="20" fillId="0" borderId="54" xfId="0" applyFont="1" applyBorder="1" applyAlignment="1">
      <alignment horizontal="center" shrinkToFit="1"/>
    </xf>
    <xf numFmtId="0" fontId="20" fillId="0" borderId="15" xfId="0" applyFont="1" applyBorder="1" applyAlignment="1">
      <alignment horizontal="center" shrinkToFit="1"/>
    </xf>
    <xf numFmtId="0" fontId="2" fillId="0" borderId="53" xfId="0" applyFont="1" applyBorder="1" applyAlignment="1">
      <alignment horizontal="center" shrinkToFit="1"/>
    </xf>
    <xf numFmtId="0" fontId="2" fillId="0" borderId="5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55" xfId="0" applyFont="1" applyBorder="1" applyAlignment="1">
      <alignment horizontal="center" shrinkToFit="1"/>
    </xf>
    <xf numFmtId="0" fontId="12" fillId="0" borderId="0" xfId="0" applyFont="1" applyBorder="1" applyAlignment="1">
      <alignment horizontal="left"/>
    </xf>
    <xf numFmtId="0" fontId="12" fillId="36" borderId="26" xfId="0" applyFont="1" applyFill="1" applyBorder="1" applyAlignment="1">
      <alignment horizontal="center"/>
    </xf>
    <xf numFmtId="0" fontId="20" fillId="36" borderId="29" xfId="0" applyFont="1" applyFill="1" applyBorder="1" applyAlignment="1">
      <alignment horizontal="center"/>
    </xf>
    <xf numFmtId="0" fontId="20" fillId="36" borderId="18" xfId="0" applyFont="1" applyFill="1" applyBorder="1" applyAlignment="1">
      <alignment horizontal="center"/>
    </xf>
    <xf numFmtId="0" fontId="20" fillId="36" borderId="32" xfId="0" applyFont="1" applyFill="1" applyBorder="1" applyAlignment="1">
      <alignment horizontal="center"/>
    </xf>
    <xf numFmtId="0" fontId="19" fillId="0" borderId="58" xfId="0" applyFont="1" applyBorder="1" applyAlignment="1">
      <alignment horizontal="center" shrinkToFit="1"/>
    </xf>
    <xf numFmtId="0" fontId="19" fillId="0" borderId="59" xfId="0" applyFont="1" applyBorder="1" applyAlignment="1">
      <alignment horizontal="center" shrinkToFit="1"/>
    </xf>
    <xf numFmtId="0" fontId="19" fillId="0" borderId="14" xfId="0" applyFont="1" applyBorder="1" applyAlignment="1">
      <alignment horizontal="center" shrinkToFit="1"/>
    </xf>
    <xf numFmtId="0" fontId="12" fillId="0" borderId="58" xfId="0" applyFont="1" applyBorder="1" applyAlignment="1">
      <alignment horizontal="center" shrinkToFit="1"/>
    </xf>
    <xf numFmtId="0" fontId="12" fillId="0" borderId="59" xfId="0" applyFont="1" applyBorder="1" applyAlignment="1">
      <alignment horizontal="center" shrinkToFit="1"/>
    </xf>
    <xf numFmtId="0" fontId="12" fillId="0" borderId="60" xfId="0" applyFont="1" applyBorder="1" applyAlignment="1">
      <alignment horizontal="center" shrinkToFit="1"/>
    </xf>
    <xf numFmtId="0" fontId="20" fillId="0" borderId="58" xfId="0" applyFont="1" applyBorder="1" applyAlignment="1">
      <alignment horizontal="center" shrinkToFit="1"/>
    </xf>
    <xf numFmtId="0" fontId="20" fillId="0" borderId="59" xfId="0" applyFont="1" applyBorder="1" applyAlignment="1">
      <alignment horizontal="center" shrinkToFit="1"/>
    </xf>
    <xf numFmtId="0" fontId="20" fillId="0" borderId="14" xfId="0" applyFont="1" applyBorder="1" applyAlignment="1">
      <alignment horizontal="center" shrinkToFit="1"/>
    </xf>
    <xf numFmtId="0" fontId="19" fillId="0" borderId="47" xfId="0" applyFont="1" applyBorder="1" applyAlignment="1">
      <alignment horizontal="center" shrinkToFit="1"/>
    </xf>
    <xf numFmtId="0" fontId="19" fillId="0" borderId="45" xfId="0" applyFont="1" applyBorder="1" applyAlignment="1">
      <alignment horizontal="center" shrinkToFit="1"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left"/>
    </xf>
    <xf numFmtId="0" fontId="23" fillId="36" borderId="18" xfId="0" applyFont="1" applyFill="1" applyBorder="1" applyAlignment="1">
      <alignment horizontal="center"/>
    </xf>
    <xf numFmtId="0" fontId="12" fillId="36" borderId="59" xfId="0" applyFont="1" applyFill="1" applyBorder="1" applyAlignment="1">
      <alignment horizontal="left"/>
    </xf>
    <xf numFmtId="0" fontId="14" fillId="36" borderId="0" xfId="0" applyFont="1" applyFill="1" applyAlignment="1">
      <alignment horizontal="center"/>
    </xf>
    <xf numFmtId="0" fontId="15" fillId="36" borderId="0" xfId="0" applyFont="1" applyFill="1" applyAlignment="1">
      <alignment horizontal="center"/>
    </xf>
    <xf numFmtId="0" fontId="12" fillId="36" borderId="0" xfId="0" applyFont="1" applyFill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34" borderId="0" xfId="0" applyFont="1" applyFill="1" applyBorder="1" applyAlignment="1" applyProtection="1">
      <alignment horizontal="center"/>
      <protection locked="0"/>
    </xf>
    <xf numFmtId="0" fontId="69" fillId="34" borderId="0" xfId="0" applyFont="1" applyFill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right" textRotation="90"/>
      <protection/>
    </xf>
    <xf numFmtId="0" fontId="76" fillId="34" borderId="0" xfId="0" applyFont="1" applyFill="1" applyAlignment="1" applyProtection="1">
      <alignment horizontal="center" textRotation="90"/>
      <protection/>
    </xf>
    <xf numFmtId="0" fontId="0" fillId="36" borderId="0" xfId="0" applyFill="1" applyAlignment="1" applyProtection="1">
      <alignment horizontal="center"/>
      <protection/>
    </xf>
    <xf numFmtId="0" fontId="77" fillId="37" borderId="0" xfId="0" applyFont="1" applyFill="1" applyAlignment="1" applyProtection="1">
      <alignment horizontal="center" textRotation="90"/>
      <protection/>
    </xf>
  </cellXfs>
  <cellStyles count="6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2 2" xfId="51"/>
    <cellStyle name="Normal 2 3" xfId="52"/>
    <cellStyle name="Normal 2 4" xfId="53"/>
    <cellStyle name="Normal 2 5" xfId="54"/>
    <cellStyle name="Normal 2 6" xfId="55"/>
    <cellStyle name="Normal 3" xfId="56"/>
    <cellStyle name="Normal 3 2" xfId="57"/>
    <cellStyle name="Normal 3 3" xfId="58"/>
    <cellStyle name="Normal 3 4" xfId="59"/>
    <cellStyle name="Normal 3 5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Vurgu1" xfId="67"/>
    <cellStyle name="Vurgu2" xfId="68"/>
    <cellStyle name="Vurgu3" xfId="69"/>
    <cellStyle name="Vurgu4" xfId="70"/>
    <cellStyle name="Vurgu5" xfId="71"/>
    <cellStyle name="Vurgu6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2:AM82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5.140625" style="0" customWidth="1"/>
    <col min="2" max="2" width="6.57421875" style="0" customWidth="1"/>
    <col min="3" max="3" width="30.140625" style="2" customWidth="1"/>
    <col min="4" max="4" width="16.140625" style="0" customWidth="1"/>
    <col min="5" max="5" width="14.421875" style="0" customWidth="1"/>
    <col min="6" max="36" width="3.140625" style="0" customWidth="1"/>
    <col min="37" max="37" width="7.28125" style="0" customWidth="1"/>
    <col min="38" max="38" width="8.140625" style="117" customWidth="1"/>
    <col min="39" max="39" width="8.00390625" style="117" customWidth="1"/>
    <col min="40" max="79" width="4.00390625" style="117" customWidth="1"/>
    <col min="80" max="88" width="9.140625" style="117" customWidth="1"/>
  </cols>
  <sheetData>
    <row r="1" ht="1.5" customHeight="1"/>
    <row r="2" spans="1:37" ht="16.5" customHeight="1">
      <c r="A2" s="260" t="s">
        <v>27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</row>
    <row r="3" spans="1:37" ht="15.75" customHeight="1">
      <c r="A3" s="261" t="s">
        <v>28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</row>
    <row r="4" spans="1:37" ht="15.75" customHeight="1">
      <c r="A4" s="262" t="s">
        <v>63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</row>
    <row r="5" spans="1:37" ht="13.5" customHeight="1">
      <c r="A5" s="259" t="s">
        <v>29</v>
      </c>
      <c r="B5" s="259"/>
      <c r="C5" s="259"/>
      <c r="D5" s="259"/>
      <c r="E5" s="259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263" t="s">
        <v>30</v>
      </c>
      <c r="AD5" s="263"/>
      <c r="AE5" s="264" t="s">
        <v>31</v>
      </c>
      <c r="AF5" s="264"/>
      <c r="AG5" s="264"/>
      <c r="AH5" s="264"/>
      <c r="AI5" s="239">
        <v>2010</v>
      </c>
      <c r="AJ5" s="239"/>
      <c r="AK5" s="239"/>
    </row>
    <row r="6" spans="1:39" ht="18.75" customHeight="1">
      <c r="A6" s="133" t="s">
        <v>32</v>
      </c>
      <c r="B6" s="133" t="s">
        <v>57</v>
      </c>
      <c r="C6" s="136" t="s">
        <v>58</v>
      </c>
      <c r="D6" s="133" t="s">
        <v>33</v>
      </c>
      <c r="E6" s="134" t="s">
        <v>34</v>
      </c>
      <c r="F6" s="133">
        <v>1</v>
      </c>
      <c r="G6" s="133">
        <v>2</v>
      </c>
      <c r="H6" s="133">
        <v>3</v>
      </c>
      <c r="I6" s="133">
        <v>4</v>
      </c>
      <c r="J6" s="133">
        <v>5</v>
      </c>
      <c r="K6" s="133">
        <v>6</v>
      </c>
      <c r="L6" s="133">
        <v>7</v>
      </c>
      <c r="M6" s="133">
        <v>8</v>
      </c>
      <c r="N6" s="133">
        <v>9</v>
      </c>
      <c r="O6" s="133">
        <v>10</v>
      </c>
      <c r="P6" s="133">
        <v>11</v>
      </c>
      <c r="Q6" s="133">
        <v>12</v>
      </c>
      <c r="R6" s="133">
        <v>13</v>
      </c>
      <c r="S6" s="133">
        <v>14</v>
      </c>
      <c r="T6" s="133">
        <v>15</v>
      </c>
      <c r="U6" s="133">
        <v>16</v>
      </c>
      <c r="V6" s="133">
        <v>17</v>
      </c>
      <c r="W6" s="133">
        <v>18</v>
      </c>
      <c r="X6" s="133">
        <v>19</v>
      </c>
      <c r="Y6" s="133">
        <v>20</v>
      </c>
      <c r="Z6" s="133">
        <v>21</v>
      </c>
      <c r="AA6" s="133">
        <v>22</v>
      </c>
      <c r="AB6" s="133">
        <v>23</v>
      </c>
      <c r="AC6" s="133">
        <v>24</v>
      </c>
      <c r="AD6" s="133">
        <v>25</v>
      </c>
      <c r="AE6" s="133">
        <v>26</v>
      </c>
      <c r="AF6" s="133">
        <v>27</v>
      </c>
      <c r="AG6" s="133">
        <v>28</v>
      </c>
      <c r="AH6" s="133">
        <v>29</v>
      </c>
      <c r="AI6" s="133">
        <v>30</v>
      </c>
      <c r="AJ6" s="133">
        <v>31</v>
      </c>
      <c r="AK6" s="137"/>
      <c r="AL6" s="118"/>
      <c r="AM6" s="118"/>
    </row>
    <row r="7" spans="1:39" ht="15.75" customHeight="1">
      <c r="A7" s="164">
        <v>1</v>
      </c>
      <c r="B7" s="165"/>
      <c r="C7" s="166"/>
      <c r="D7" s="167"/>
      <c r="E7" s="167" t="s">
        <v>35</v>
      </c>
      <c r="F7" s="168"/>
      <c r="G7" s="169"/>
      <c r="H7" s="169"/>
      <c r="I7" s="170"/>
      <c r="J7" s="170"/>
      <c r="K7" s="170"/>
      <c r="L7" s="170"/>
      <c r="M7" s="170"/>
      <c r="N7" s="169"/>
      <c r="O7" s="169"/>
      <c r="P7" s="170">
        <v>6</v>
      </c>
      <c r="Q7" s="170"/>
      <c r="R7" s="170">
        <v>6</v>
      </c>
      <c r="S7" s="170">
        <v>6</v>
      </c>
      <c r="T7" s="170">
        <v>6</v>
      </c>
      <c r="U7" s="169">
        <v>8</v>
      </c>
      <c r="V7" s="169"/>
      <c r="W7" s="170">
        <v>6</v>
      </c>
      <c r="X7" s="170">
        <v>6</v>
      </c>
      <c r="Y7" s="170">
        <v>6</v>
      </c>
      <c r="Z7" s="170"/>
      <c r="AA7" s="170">
        <v>6</v>
      </c>
      <c r="AB7" s="169">
        <v>8</v>
      </c>
      <c r="AC7" s="169"/>
      <c r="AD7" s="170"/>
      <c r="AE7" s="170"/>
      <c r="AF7" s="170"/>
      <c r="AG7" s="170"/>
      <c r="AH7" s="170"/>
      <c r="AI7" s="169"/>
      <c r="AJ7" s="169"/>
      <c r="AK7" s="171">
        <f aca="true" t="shared" si="0" ref="AK7:AK29">SUM(F7:AJ7)</f>
        <v>64</v>
      </c>
      <c r="AL7" s="118"/>
      <c r="AM7" s="118"/>
    </row>
    <row r="8" spans="1:39" ht="15.75" customHeight="1">
      <c r="A8" s="164">
        <v>2</v>
      </c>
      <c r="B8" s="165"/>
      <c r="C8" s="166"/>
      <c r="D8" s="167"/>
      <c r="E8" s="167" t="s">
        <v>36</v>
      </c>
      <c r="F8" s="168"/>
      <c r="G8" s="169"/>
      <c r="H8" s="169"/>
      <c r="I8" s="170">
        <v>4</v>
      </c>
      <c r="J8" s="170">
        <v>5</v>
      </c>
      <c r="K8" s="170">
        <v>4</v>
      </c>
      <c r="L8" s="170">
        <v>4</v>
      </c>
      <c r="M8" s="170">
        <v>4</v>
      </c>
      <c r="N8" s="169">
        <v>4</v>
      </c>
      <c r="O8" s="169">
        <v>4</v>
      </c>
      <c r="P8" s="170">
        <v>4</v>
      </c>
      <c r="Q8" s="170">
        <v>4</v>
      </c>
      <c r="R8" s="170">
        <v>4</v>
      </c>
      <c r="S8" s="170">
        <v>4</v>
      </c>
      <c r="T8" s="170">
        <v>4</v>
      </c>
      <c r="U8" s="169"/>
      <c r="V8" s="169"/>
      <c r="W8" s="170">
        <v>4</v>
      </c>
      <c r="X8" s="170">
        <v>4</v>
      </c>
      <c r="Y8" s="170">
        <v>4</v>
      </c>
      <c r="Z8" s="170">
        <v>4</v>
      </c>
      <c r="AA8" s="170">
        <v>4</v>
      </c>
      <c r="AB8" s="169"/>
      <c r="AC8" s="169"/>
      <c r="AD8" s="170"/>
      <c r="AE8" s="170"/>
      <c r="AF8" s="170"/>
      <c r="AG8" s="170"/>
      <c r="AH8" s="170"/>
      <c r="AI8" s="169"/>
      <c r="AJ8" s="169"/>
      <c r="AK8" s="171">
        <f t="shared" si="0"/>
        <v>69</v>
      </c>
      <c r="AL8" s="118"/>
      <c r="AM8" s="118"/>
    </row>
    <row r="9" spans="1:39" ht="15.75" customHeight="1">
      <c r="A9" s="164">
        <v>3</v>
      </c>
      <c r="B9" s="165"/>
      <c r="C9" s="166"/>
      <c r="D9" s="167"/>
      <c r="E9" s="167" t="s">
        <v>37</v>
      </c>
      <c r="F9" s="168"/>
      <c r="G9" s="169"/>
      <c r="H9" s="169"/>
      <c r="I9" s="170"/>
      <c r="J9" s="170"/>
      <c r="K9" s="170"/>
      <c r="L9" s="170"/>
      <c r="M9" s="170"/>
      <c r="N9" s="169"/>
      <c r="O9" s="169"/>
      <c r="P9" s="170">
        <v>6</v>
      </c>
      <c r="Q9" s="170">
        <v>6</v>
      </c>
      <c r="R9" s="170">
        <v>6</v>
      </c>
      <c r="S9" s="170">
        <v>6</v>
      </c>
      <c r="T9" s="170">
        <v>6</v>
      </c>
      <c r="U9" s="169">
        <v>8</v>
      </c>
      <c r="V9" s="169">
        <v>8</v>
      </c>
      <c r="W9" s="170">
        <v>6</v>
      </c>
      <c r="X9" s="170">
        <v>6</v>
      </c>
      <c r="Y9" s="170">
        <v>6</v>
      </c>
      <c r="Z9" s="170">
        <v>6</v>
      </c>
      <c r="AA9" s="170">
        <v>6</v>
      </c>
      <c r="AB9" s="169">
        <v>8</v>
      </c>
      <c r="AC9" s="169">
        <v>8</v>
      </c>
      <c r="AD9" s="170"/>
      <c r="AE9" s="170"/>
      <c r="AF9" s="170"/>
      <c r="AG9" s="170"/>
      <c r="AH9" s="170"/>
      <c r="AI9" s="169"/>
      <c r="AJ9" s="169"/>
      <c r="AK9" s="171">
        <f>SUM(F9:AJ9)</f>
        <v>92</v>
      </c>
      <c r="AL9" s="118"/>
      <c r="AM9" s="118"/>
    </row>
    <row r="10" spans="1:39" ht="15.75" customHeight="1">
      <c r="A10" s="164">
        <v>4</v>
      </c>
      <c r="B10" s="165"/>
      <c r="C10" s="166"/>
      <c r="D10" s="167"/>
      <c r="E10" s="167" t="s">
        <v>38</v>
      </c>
      <c r="F10" s="168"/>
      <c r="G10" s="169"/>
      <c r="H10" s="169"/>
      <c r="I10" s="170"/>
      <c r="J10" s="170"/>
      <c r="K10" s="170"/>
      <c r="L10" s="170"/>
      <c r="M10" s="170"/>
      <c r="N10" s="169"/>
      <c r="O10" s="169"/>
      <c r="P10" s="170">
        <v>6</v>
      </c>
      <c r="Q10" s="170">
        <v>6</v>
      </c>
      <c r="R10" s="170">
        <v>6</v>
      </c>
      <c r="S10" s="170">
        <v>6</v>
      </c>
      <c r="T10" s="170">
        <v>6</v>
      </c>
      <c r="U10" s="169">
        <v>8</v>
      </c>
      <c r="V10" s="169">
        <v>8</v>
      </c>
      <c r="W10" s="170">
        <v>6</v>
      </c>
      <c r="X10" s="170">
        <v>6</v>
      </c>
      <c r="Y10" s="170">
        <v>6</v>
      </c>
      <c r="Z10" s="170">
        <v>6</v>
      </c>
      <c r="AA10" s="170">
        <v>6</v>
      </c>
      <c r="AB10" s="169">
        <v>8</v>
      </c>
      <c r="AC10" s="169">
        <v>8</v>
      </c>
      <c r="AD10" s="170"/>
      <c r="AE10" s="170"/>
      <c r="AF10" s="170"/>
      <c r="AG10" s="170"/>
      <c r="AH10" s="170"/>
      <c r="AI10" s="169"/>
      <c r="AJ10" s="169"/>
      <c r="AK10" s="171">
        <f t="shared" si="0"/>
        <v>92</v>
      </c>
      <c r="AL10" s="118"/>
      <c r="AM10" s="118"/>
    </row>
    <row r="11" spans="1:39" ht="15.75" customHeight="1">
      <c r="A11" s="164">
        <v>5</v>
      </c>
      <c r="B11" s="165"/>
      <c r="C11" s="166"/>
      <c r="D11" s="167"/>
      <c r="E11" s="167" t="s">
        <v>39</v>
      </c>
      <c r="F11" s="168"/>
      <c r="G11" s="169"/>
      <c r="H11" s="169"/>
      <c r="I11" s="170"/>
      <c r="J11" s="170"/>
      <c r="K11" s="170"/>
      <c r="L11" s="170"/>
      <c r="M11" s="170"/>
      <c r="N11" s="169"/>
      <c r="O11" s="169"/>
      <c r="P11" s="170">
        <v>6</v>
      </c>
      <c r="Q11" s="170">
        <v>6</v>
      </c>
      <c r="R11" s="170">
        <v>6</v>
      </c>
      <c r="S11" s="170">
        <v>6</v>
      </c>
      <c r="T11" s="170">
        <v>6</v>
      </c>
      <c r="U11" s="169"/>
      <c r="V11" s="169">
        <v>8</v>
      </c>
      <c r="W11" s="170">
        <v>6</v>
      </c>
      <c r="X11" s="170">
        <v>6</v>
      </c>
      <c r="Y11" s="170">
        <v>6</v>
      </c>
      <c r="Z11" s="170">
        <v>6</v>
      </c>
      <c r="AA11" s="170">
        <v>6</v>
      </c>
      <c r="AB11" s="169">
        <v>8</v>
      </c>
      <c r="AC11" s="169">
        <v>8</v>
      </c>
      <c r="AD11" s="170"/>
      <c r="AE11" s="170"/>
      <c r="AF11" s="170"/>
      <c r="AG11" s="170"/>
      <c r="AH11" s="170"/>
      <c r="AI11" s="169"/>
      <c r="AJ11" s="169"/>
      <c r="AK11" s="171">
        <f t="shared" si="0"/>
        <v>84</v>
      </c>
      <c r="AL11" s="118"/>
      <c r="AM11" s="118"/>
    </row>
    <row r="12" spans="1:39" ht="15.75" customHeight="1">
      <c r="A12" s="164">
        <v>6</v>
      </c>
      <c r="B12" s="165"/>
      <c r="C12" s="166"/>
      <c r="D12" s="167"/>
      <c r="E12" s="167" t="s">
        <v>40</v>
      </c>
      <c r="F12" s="168"/>
      <c r="G12" s="169"/>
      <c r="H12" s="169"/>
      <c r="I12" s="170"/>
      <c r="J12" s="170"/>
      <c r="K12" s="170"/>
      <c r="L12" s="170"/>
      <c r="M12" s="170"/>
      <c r="N12" s="169"/>
      <c r="O12" s="169"/>
      <c r="P12" s="170">
        <v>6</v>
      </c>
      <c r="Q12" s="170">
        <v>6</v>
      </c>
      <c r="R12" s="170">
        <v>6</v>
      </c>
      <c r="S12" s="170">
        <v>6</v>
      </c>
      <c r="T12" s="170">
        <v>6</v>
      </c>
      <c r="U12" s="169">
        <v>8</v>
      </c>
      <c r="V12" s="169">
        <v>8</v>
      </c>
      <c r="W12" s="170">
        <v>6</v>
      </c>
      <c r="X12" s="170">
        <v>6</v>
      </c>
      <c r="Y12" s="170">
        <v>6</v>
      </c>
      <c r="Z12" s="170">
        <v>6</v>
      </c>
      <c r="AA12" s="170">
        <v>6</v>
      </c>
      <c r="AB12" s="169">
        <v>8</v>
      </c>
      <c r="AC12" s="169">
        <v>8</v>
      </c>
      <c r="AD12" s="170"/>
      <c r="AE12" s="170"/>
      <c r="AF12" s="170"/>
      <c r="AG12" s="170"/>
      <c r="AH12" s="170"/>
      <c r="AI12" s="169"/>
      <c r="AJ12" s="169"/>
      <c r="AK12" s="171">
        <f t="shared" si="0"/>
        <v>92</v>
      </c>
      <c r="AL12" s="118"/>
      <c r="AM12" s="118"/>
    </row>
    <row r="13" spans="1:39" ht="15.75" customHeight="1">
      <c r="A13" s="164">
        <v>7</v>
      </c>
      <c r="B13" s="165"/>
      <c r="C13" s="166"/>
      <c r="D13" s="167"/>
      <c r="E13" s="167" t="s">
        <v>39</v>
      </c>
      <c r="F13" s="168"/>
      <c r="G13" s="169"/>
      <c r="H13" s="169"/>
      <c r="I13" s="170"/>
      <c r="J13" s="170"/>
      <c r="K13" s="170"/>
      <c r="L13" s="170"/>
      <c r="M13" s="170"/>
      <c r="N13" s="169"/>
      <c r="O13" s="169"/>
      <c r="P13" s="170">
        <v>6</v>
      </c>
      <c r="Q13" s="170">
        <v>6</v>
      </c>
      <c r="R13" s="170">
        <v>6</v>
      </c>
      <c r="S13" s="170">
        <v>6</v>
      </c>
      <c r="T13" s="170">
        <v>6</v>
      </c>
      <c r="U13" s="169">
        <v>8</v>
      </c>
      <c r="V13" s="169">
        <v>8</v>
      </c>
      <c r="W13" s="170">
        <v>6</v>
      </c>
      <c r="X13" s="170">
        <v>6</v>
      </c>
      <c r="Y13" s="170">
        <v>6</v>
      </c>
      <c r="Z13" s="170">
        <v>6</v>
      </c>
      <c r="AA13" s="170">
        <v>6</v>
      </c>
      <c r="AB13" s="169">
        <v>8</v>
      </c>
      <c r="AC13" s="169">
        <v>8</v>
      </c>
      <c r="AD13" s="170"/>
      <c r="AE13" s="170"/>
      <c r="AF13" s="170"/>
      <c r="AG13" s="170"/>
      <c r="AH13" s="170"/>
      <c r="AI13" s="169"/>
      <c r="AJ13" s="169"/>
      <c r="AK13" s="171">
        <f t="shared" si="0"/>
        <v>92</v>
      </c>
      <c r="AL13" s="118"/>
      <c r="AM13" s="118"/>
    </row>
    <row r="14" spans="1:39" ht="15.75" customHeight="1">
      <c r="A14" s="164">
        <v>8</v>
      </c>
      <c r="B14" s="165"/>
      <c r="C14" s="166"/>
      <c r="D14" s="167"/>
      <c r="E14" s="167" t="s">
        <v>41</v>
      </c>
      <c r="F14" s="168"/>
      <c r="G14" s="169"/>
      <c r="H14" s="169"/>
      <c r="I14" s="170"/>
      <c r="J14" s="170"/>
      <c r="K14" s="170"/>
      <c r="L14" s="170"/>
      <c r="M14" s="170"/>
      <c r="N14" s="169"/>
      <c r="O14" s="169"/>
      <c r="P14" s="170">
        <v>6</v>
      </c>
      <c r="Q14" s="170">
        <v>6</v>
      </c>
      <c r="R14" s="170">
        <v>6</v>
      </c>
      <c r="S14" s="170">
        <v>6</v>
      </c>
      <c r="T14" s="170">
        <v>6</v>
      </c>
      <c r="U14" s="169">
        <v>8</v>
      </c>
      <c r="V14" s="169">
        <v>8</v>
      </c>
      <c r="W14" s="170">
        <v>6</v>
      </c>
      <c r="X14" s="170">
        <v>6</v>
      </c>
      <c r="Y14" s="170">
        <v>6</v>
      </c>
      <c r="Z14" s="170">
        <v>6</v>
      </c>
      <c r="AA14" s="170"/>
      <c r="AB14" s="169">
        <v>8</v>
      </c>
      <c r="AC14" s="169">
        <v>8</v>
      </c>
      <c r="AD14" s="170"/>
      <c r="AE14" s="170"/>
      <c r="AF14" s="170"/>
      <c r="AG14" s="170"/>
      <c r="AH14" s="170"/>
      <c r="AI14" s="169"/>
      <c r="AJ14" s="169"/>
      <c r="AK14" s="171">
        <f t="shared" si="0"/>
        <v>86</v>
      </c>
      <c r="AL14" s="118"/>
      <c r="AM14" s="118"/>
    </row>
    <row r="15" spans="1:39" ht="15.75" customHeight="1">
      <c r="A15" s="164">
        <v>9</v>
      </c>
      <c r="B15" s="165"/>
      <c r="C15" s="166"/>
      <c r="D15" s="167"/>
      <c r="E15" s="167" t="s">
        <v>41</v>
      </c>
      <c r="F15" s="168"/>
      <c r="G15" s="169"/>
      <c r="H15" s="169"/>
      <c r="I15" s="170"/>
      <c r="J15" s="170"/>
      <c r="K15" s="170"/>
      <c r="L15" s="170"/>
      <c r="M15" s="170"/>
      <c r="N15" s="169"/>
      <c r="O15" s="169"/>
      <c r="P15" s="170">
        <v>6</v>
      </c>
      <c r="Q15" s="170">
        <v>6</v>
      </c>
      <c r="R15" s="170">
        <v>6</v>
      </c>
      <c r="S15" s="170">
        <v>6</v>
      </c>
      <c r="T15" s="170">
        <v>6</v>
      </c>
      <c r="U15" s="169">
        <v>8</v>
      </c>
      <c r="V15" s="169">
        <v>8</v>
      </c>
      <c r="W15" s="170">
        <v>6</v>
      </c>
      <c r="X15" s="170">
        <v>6</v>
      </c>
      <c r="Y15" s="170">
        <v>6</v>
      </c>
      <c r="Z15" s="170">
        <v>6</v>
      </c>
      <c r="AA15" s="170">
        <v>6</v>
      </c>
      <c r="AB15" s="169">
        <v>8</v>
      </c>
      <c r="AC15" s="169">
        <v>8</v>
      </c>
      <c r="AD15" s="170"/>
      <c r="AE15" s="170"/>
      <c r="AF15" s="170"/>
      <c r="AG15" s="170"/>
      <c r="AH15" s="170"/>
      <c r="AI15" s="169"/>
      <c r="AJ15" s="169"/>
      <c r="AK15" s="171">
        <f t="shared" si="0"/>
        <v>92</v>
      </c>
      <c r="AL15" s="118"/>
      <c r="AM15" s="118"/>
    </row>
    <row r="16" spans="1:39" ht="15.75" customHeight="1">
      <c r="A16" s="164">
        <v>10</v>
      </c>
      <c r="B16" s="165"/>
      <c r="C16" s="166"/>
      <c r="D16" s="167"/>
      <c r="E16" s="167" t="s">
        <v>39</v>
      </c>
      <c r="F16" s="168"/>
      <c r="G16" s="169"/>
      <c r="H16" s="169"/>
      <c r="I16" s="170"/>
      <c r="J16" s="170"/>
      <c r="K16" s="170"/>
      <c r="L16" s="170"/>
      <c r="M16" s="170"/>
      <c r="N16" s="169"/>
      <c r="O16" s="169"/>
      <c r="P16" s="170">
        <v>6</v>
      </c>
      <c r="Q16" s="170">
        <v>6</v>
      </c>
      <c r="R16" s="170">
        <v>6</v>
      </c>
      <c r="S16" s="170">
        <v>6</v>
      </c>
      <c r="T16" s="170">
        <v>6</v>
      </c>
      <c r="U16" s="169">
        <v>8</v>
      </c>
      <c r="V16" s="169">
        <v>8</v>
      </c>
      <c r="W16" s="170">
        <v>6</v>
      </c>
      <c r="X16" s="170">
        <v>6</v>
      </c>
      <c r="Y16" s="170">
        <v>6</v>
      </c>
      <c r="Z16" s="170">
        <v>6</v>
      </c>
      <c r="AA16" s="170">
        <v>6</v>
      </c>
      <c r="AB16" s="169">
        <v>8</v>
      </c>
      <c r="AC16" s="169">
        <v>8</v>
      </c>
      <c r="AD16" s="170"/>
      <c r="AE16" s="170"/>
      <c r="AF16" s="170"/>
      <c r="AG16" s="170"/>
      <c r="AH16" s="170"/>
      <c r="AI16" s="169"/>
      <c r="AJ16" s="169"/>
      <c r="AK16" s="171">
        <f t="shared" si="0"/>
        <v>92</v>
      </c>
      <c r="AL16" s="118"/>
      <c r="AM16" s="118"/>
    </row>
    <row r="17" spans="1:39" ht="15.75" customHeight="1">
      <c r="A17" s="164">
        <v>11</v>
      </c>
      <c r="B17" s="165"/>
      <c r="C17" s="166"/>
      <c r="D17" s="167"/>
      <c r="E17" s="167" t="s">
        <v>39</v>
      </c>
      <c r="F17" s="168"/>
      <c r="G17" s="169"/>
      <c r="H17" s="169"/>
      <c r="I17" s="170"/>
      <c r="J17" s="170"/>
      <c r="K17" s="170"/>
      <c r="L17" s="170"/>
      <c r="M17" s="170"/>
      <c r="N17" s="169"/>
      <c r="O17" s="169"/>
      <c r="P17" s="170">
        <v>6</v>
      </c>
      <c r="Q17" s="170">
        <v>6</v>
      </c>
      <c r="R17" s="170">
        <v>6</v>
      </c>
      <c r="S17" s="170">
        <v>6</v>
      </c>
      <c r="T17" s="170">
        <v>6</v>
      </c>
      <c r="U17" s="169">
        <v>8</v>
      </c>
      <c r="V17" s="169">
        <v>8</v>
      </c>
      <c r="W17" s="170">
        <v>6</v>
      </c>
      <c r="X17" s="170">
        <v>6</v>
      </c>
      <c r="Y17" s="170">
        <v>6</v>
      </c>
      <c r="Z17" s="170">
        <v>6</v>
      </c>
      <c r="AA17" s="170">
        <v>6</v>
      </c>
      <c r="AB17" s="169">
        <v>8</v>
      </c>
      <c r="AC17" s="169">
        <v>8</v>
      </c>
      <c r="AD17" s="170"/>
      <c r="AE17" s="170"/>
      <c r="AF17" s="170"/>
      <c r="AG17" s="170"/>
      <c r="AH17" s="170"/>
      <c r="AI17" s="169"/>
      <c r="AJ17" s="169"/>
      <c r="AK17" s="171">
        <f t="shared" si="0"/>
        <v>92</v>
      </c>
      <c r="AL17" s="118"/>
      <c r="AM17" s="118"/>
    </row>
    <row r="18" spans="1:39" ht="15.75" customHeight="1">
      <c r="A18" s="164">
        <v>12</v>
      </c>
      <c r="B18" s="165"/>
      <c r="C18" s="166"/>
      <c r="D18" s="167"/>
      <c r="E18" s="167" t="s">
        <v>40</v>
      </c>
      <c r="F18" s="168"/>
      <c r="G18" s="169"/>
      <c r="H18" s="169"/>
      <c r="I18" s="170"/>
      <c r="J18" s="170"/>
      <c r="K18" s="170"/>
      <c r="L18" s="170"/>
      <c r="M18" s="170"/>
      <c r="N18" s="169"/>
      <c r="O18" s="169"/>
      <c r="P18" s="170">
        <v>6</v>
      </c>
      <c r="Q18" s="170">
        <v>6</v>
      </c>
      <c r="R18" s="170">
        <v>6</v>
      </c>
      <c r="S18" s="170">
        <v>6</v>
      </c>
      <c r="T18" s="170">
        <v>6</v>
      </c>
      <c r="U18" s="169">
        <v>8</v>
      </c>
      <c r="V18" s="169">
        <v>8</v>
      </c>
      <c r="W18" s="170">
        <v>6</v>
      </c>
      <c r="X18" s="170">
        <v>6</v>
      </c>
      <c r="Y18" s="170">
        <v>6</v>
      </c>
      <c r="Z18" s="170">
        <v>6</v>
      </c>
      <c r="AA18" s="170">
        <v>6</v>
      </c>
      <c r="AB18" s="169">
        <v>8</v>
      </c>
      <c r="AC18" s="169">
        <v>8</v>
      </c>
      <c r="AD18" s="170"/>
      <c r="AE18" s="170"/>
      <c r="AF18" s="170"/>
      <c r="AG18" s="170"/>
      <c r="AH18" s="170"/>
      <c r="AI18" s="169"/>
      <c r="AJ18" s="169"/>
      <c r="AK18" s="171">
        <f t="shared" si="0"/>
        <v>92</v>
      </c>
      <c r="AL18" s="118"/>
      <c r="AM18" s="118"/>
    </row>
    <row r="19" spans="1:39" ht="15.75" customHeight="1">
      <c r="A19" s="164">
        <v>13</v>
      </c>
      <c r="B19" s="165"/>
      <c r="C19" s="166"/>
      <c r="D19" s="167"/>
      <c r="E19" s="167" t="s">
        <v>42</v>
      </c>
      <c r="F19" s="168"/>
      <c r="G19" s="169"/>
      <c r="H19" s="169"/>
      <c r="I19" s="170"/>
      <c r="J19" s="170"/>
      <c r="K19" s="170"/>
      <c r="L19" s="170"/>
      <c r="M19" s="170"/>
      <c r="N19" s="169"/>
      <c r="O19" s="169"/>
      <c r="P19" s="170">
        <v>6</v>
      </c>
      <c r="Q19" s="170">
        <v>6</v>
      </c>
      <c r="R19" s="170">
        <v>6</v>
      </c>
      <c r="S19" s="170" t="s">
        <v>43</v>
      </c>
      <c r="T19" s="170" t="s">
        <v>43</v>
      </c>
      <c r="U19" s="169"/>
      <c r="V19" s="169"/>
      <c r="W19" s="170">
        <v>6</v>
      </c>
      <c r="X19" s="170">
        <v>6</v>
      </c>
      <c r="Y19" s="170">
        <v>6</v>
      </c>
      <c r="Z19" s="170">
        <v>6</v>
      </c>
      <c r="AA19" s="170">
        <v>6</v>
      </c>
      <c r="AB19" s="169">
        <v>8</v>
      </c>
      <c r="AC19" s="169">
        <v>8</v>
      </c>
      <c r="AD19" s="170"/>
      <c r="AE19" s="170"/>
      <c r="AF19" s="170"/>
      <c r="AG19" s="170"/>
      <c r="AH19" s="170"/>
      <c r="AI19" s="169"/>
      <c r="AJ19" s="169"/>
      <c r="AK19" s="171">
        <f t="shared" si="0"/>
        <v>64</v>
      </c>
      <c r="AL19" s="118"/>
      <c r="AM19" s="118"/>
    </row>
    <row r="20" spans="1:39" ht="15.75" customHeight="1">
      <c r="A20" s="164">
        <v>14</v>
      </c>
      <c r="B20" s="165"/>
      <c r="C20" s="166"/>
      <c r="D20" s="172"/>
      <c r="E20" s="167" t="s">
        <v>41</v>
      </c>
      <c r="F20" s="168"/>
      <c r="G20" s="169"/>
      <c r="H20" s="169"/>
      <c r="I20" s="170"/>
      <c r="J20" s="170"/>
      <c r="K20" s="170"/>
      <c r="L20" s="170" t="s">
        <v>43</v>
      </c>
      <c r="M20" s="170" t="s">
        <v>43</v>
      </c>
      <c r="N20" s="169" t="s">
        <v>43</v>
      </c>
      <c r="O20" s="169" t="s">
        <v>43</v>
      </c>
      <c r="P20" s="170" t="s">
        <v>43</v>
      </c>
      <c r="Q20" s="170" t="s">
        <v>43</v>
      </c>
      <c r="R20" s="170" t="s">
        <v>43</v>
      </c>
      <c r="S20" s="170" t="s">
        <v>43</v>
      </c>
      <c r="T20" s="170" t="s">
        <v>43</v>
      </c>
      <c r="U20" s="169" t="s">
        <v>43</v>
      </c>
      <c r="V20" s="169" t="s">
        <v>43</v>
      </c>
      <c r="W20" s="170" t="s">
        <v>43</v>
      </c>
      <c r="X20" s="170" t="s">
        <v>43</v>
      </c>
      <c r="Y20" s="170" t="s">
        <v>43</v>
      </c>
      <c r="Z20" s="170" t="s">
        <v>43</v>
      </c>
      <c r="AA20" s="170">
        <v>6</v>
      </c>
      <c r="AB20" s="169">
        <v>8</v>
      </c>
      <c r="AC20" s="169">
        <v>8</v>
      </c>
      <c r="AD20" s="170"/>
      <c r="AE20" s="170"/>
      <c r="AF20" s="170"/>
      <c r="AG20" s="170"/>
      <c r="AH20" s="170"/>
      <c r="AI20" s="169"/>
      <c r="AJ20" s="169"/>
      <c r="AK20" s="171">
        <f t="shared" si="0"/>
        <v>22</v>
      </c>
      <c r="AL20" s="118"/>
      <c r="AM20" s="118"/>
    </row>
    <row r="21" spans="1:39" ht="15.75" customHeight="1">
      <c r="A21" s="164"/>
      <c r="B21" s="165"/>
      <c r="C21" s="166"/>
      <c r="D21" s="167"/>
      <c r="E21" s="167"/>
      <c r="F21" s="168"/>
      <c r="G21" s="169"/>
      <c r="H21" s="169"/>
      <c r="I21" s="170"/>
      <c r="J21" s="170"/>
      <c r="K21" s="170"/>
      <c r="L21" s="170"/>
      <c r="M21" s="170"/>
      <c r="N21" s="169"/>
      <c r="O21" s="169"/>
      <c r="P21" s="170"/>
      <c r="Q21" s="170"/>
      <c r="R21" s="170"/>
      <c r="S21" s="170"/>
      <c r="T21" s="170"/>
      <c r="U21" s="169"/>
      <c r="V21" s="169"/>
      <c r="W21" s="170"/>
      <c r="X21" s="170"/>
      <c r="Y21" s="170"/>
      <c r="Z21" s="170"/>
      <c r="AA21" s="170"/>
      <c r="AB21" s="169"/>
      <c r="AC21" s="169"/>
      <c r="AD21" s="170"/>
      <c r="AE21" s="170"/>
      <c r="AF21" s="170"/>
      <c r="AG21" s="170"/>
      <c r="AH21" s="170"/>
      <c r="AI21" s="169"/>
      <c r="AJ21" s="169"/>
      <c r="AK21" s="171">
        <f t="shared" si="0"/>
        <v>0</v>
      </c>
      <c r="AL21" s="118"/>
      <c r="AM21" s="118"/>
    </row>
    <row r="22" spans="1:39" ht="15.75" customHeight="1">
      <c r="A22" s="164"/>
      <c r="B22" s="165"/>
      <c r="C22" s="166"/>
      <c r="D22" s="167"/>
      <c r="E22" s="167"/>
      <c r="F22" s="168"/>
      <c r="G22" s="169"/>
      <c r="H22" s="169"/>
      <c r="I22" s="170"/>
      <c r="J22" s="170"/>
      <c r="K22" s="170"/>
      <c r="L22" s="170"/>
      <c r="M22" s="170"/>
      <c r="N22" s="169"/>
      <c r="O22" s="169"/>
      <c r="P22" s="170"/>
      <c r="Q22" s="170"/>
      <c r="R22" s="170"/>
      <c r="S22" s="170"/>
      <c r="T22" s="170"/>
      <c r="U22" s="169"/>
      <c r="V22" s="169"/>
      <c r="W22" s="170"/>
      <c r="X22" s="170"/>
      <c r="Y22" s="170"/>
      <c r="Z22" s="170"/>
      <c r="AA22" s="170"/>
      <c r="AB22" s="169"/>
      <c r="AC22" s="169"/>
      <c r="AD22" s="170"/>
      <c r="AE22" s="170"/>
      <c r="AF22" s="170"/>
      <c r="AG22" s="170"/>
      <c r="AH22" s="170"/>
      <c r="AI22" s="169"/>
      <c r="AJ22" s="169"/>
      <c r="AK22" s="171">
        <f t="shared" si="0"/>
        <v>0</v>
      </c>
      <c r="AL22" s="118"/>
      <c r="AM22" s="118"/>
    </row>
    <row r="23" spans="1:39" ht="15.75" customHeight="1" thickBot="1">
      <c r="A23" s="164"/>
      <c r="B23" s="165"/>
      <c r="C23" s="166"/>
      <c r="D23" s="167"/>
      <c r="E23" s="167"/>
      <c r="F23" s="168"/>
      <c r="G23" s="169"/>
      <c r="H23" s="169"/>
      <c r="I23" s="170"/>
      <c r="J23" s="170"/>
      <c r="K23" s="170"/>
      <c r="L23" s="170"/>
      <c r="M23" s="170"/>
      <c r="N23" s="169"/>
      <c r="O23" s="169"/>
      <c r="P23" s="170"/>
      <c r="Q23" s="170"/>
      <c r="R23" s="170"/>
      <c r="S23" s="170"/>
      <c r="T23" s="170"/>
      <c r="U23" s="169"/>
      <c r="V23" s="169"/>
      <c r="W23" s="170"/>
      <c r="X23" s="170"/>
      <c r="Y23" s="170"/>
      <c r="Z23" s="170"/>
      <c r="AA23" s="170"/>
      <c r="AB23" s="169"/>
      <c r="AC23" s="169"/>
      <c r="AD23" s="170"/>
      <c r="AE23" s="170"/>
      <c r="AF23" s="170"/>
      <c r="AG23" s="170"/>
      <c r="AH23" s="170"/>
      <c r="AI23" s="169"/>
      <c r="AJ23" s="169"/>
      <c r="AK23" s="171">
        <f t="shared" si="0"/>
        <v>0</v>
      </c>
      <c r="AL23" s="118"/>
      <c r="AM23" s="118"/>
    </row>
    <row r="24" spans="1:39" ht="15.75" customHeight="1" hidden="1" thickBot="1">
      <c r="A24" s="173"/>
      <c r="B24" s="174"/>
      <c r="C24" s="175"/>
      <c r="D24" s="176"/>
      <c r="E24" s="176"/>
      <c r="F24" s="177"/>
      <c r="G24" s="178"/>
      <c r="H24" s="178"/>
      <c r="I24" s="179"/>
      <c r="J24" s="179"/>
      <c r="K24" s="179"/>
      <c r="L24" s="180"/>
      <c r="M24" s="180"/>
      <c r="N24" s="178"/>
      <c r="O24" s="178"/>
      <c r="P24" s="179"/>
      <c r="Q24" s="179"/>
      <c r="R24" s="179"/>
      <c r="S24" s="179"/>
      <c r="T24" s="179"/>
      <c r="U24" s="178"/>
      <c r="V24" s="178"/>
      <c r="W24" s="179"/>
      <c r="X24" s="179"/>
      <c r="Y24" s="179"/>
      <c r="Z24" s="179"/>
      <c r="AA24" s="179"/>
      <c r="AB24" s="178"/>
      <c r="AC24" s="178"/>
      <c r="AD24" s="179"/>
      <c r="AE24" s="180"/>
      <c r="AF24" s="180"/>
      <c r="AG24" s="179"/>
      <c r="AH24" s="179"/>
      <c r="AI24" s="178"/>
      <c r="AJ24" s="181"/>
      <c r="AK24" s="182">
        <f t="shared" si="0"/>
        <v>0</v>
      </c>
      <c r="AL24" s="118"/>
      <c r="AM24" s="118"/>
    </row>
    <row r="25" spans="1:39" ht="15.75" customHeight="1" hidden="1" thickBot="1">
      <c r="A25" s="183"/>
      <c r="B25" s="184"/>
      <c r="C25" s="185"/>
      <c r="D25" s="186"/>
      <c r="E25" s="186"/>
      <c r="F25" s="187"/>
      <c r="G25" s="188"/>
      <c r="H25" s="188"/>
      <c r="I25" s="189"/>
      <c r="J25" s="189"/>
      <c r="K25" s="189"/>
      <c r="L25" s="170"/>
      <c r="M25" s="170"/>
      <c r="N25" s="188"/>
      <c r="O25" s="188"/>
      <c r="P25" s="189"/>
      <c r="Q25" s="189"/>
      <c r="R25" s="189"/>
      <c r="S25" s="189"/>
      <c r="T25" s="189"/>
      <c r="U25" s="188"/>
      <c r="V25" s="188"/>
      <c r="W25" s="189"/>
      <c r="X25" s="189"/>
      <c r="Y25" s="189"/>
      <c r="Z25" s="189"/>
      <c r="AA25" s="189"/>
      <c r="AB25" s="188"/>
      <c r="AC25" s="188"/>
      <c r="AD25" s="189"/>
      <c r="AE25" s="170"/>
      <c r="AF25" s="170"/>
      <c r="AG25" s="189"/>
      <c r="AH25" s="189"/>
      <c r="AI25" s="188"/>
      <c r="AJ25" s="190"/>
      <c r="AK25" s="191">
        <f t="shared" si="0"/>
        <v>0</v>
      </c>
      <c r="AL25" s="118"/>
      <c r="AM25" s="118"/>
    </row>
    <row r="26" spans="1:39" ht="15.75" customHeight="1" hidden="1" thickBot="1">
      <c r="A26" s="183"/>
      <c r="B26" s="184"/>
      <c r="C26" s="185"/>
      <c r="D26" s="186"/>
      <c r="E26" s="186"/>
      <c r="F26" s="187"/>
      <c r="G26" s="188"/>
      <c r="H26" s="188"/>
      <c r="I26" s="189"/>
      <c r="J26" s="189"/>
      <c r="K26" s="189"/>
      <c r="L26" s="170"/>
      <c r="M26" s="170"/>
      <c r="N26" s="188"/>
      <c r="O26" s="188"/>
      <c r="P26" s="189"/>
      <c r="Q26" s="189"/>
      <c r="R26" s="189"/>
      <c r="S26" s="189"/>
      <c r="T26" s="189"/>
      <c r="U26" s="188"/>
      <c r="V26" s="188"/>
      <c r="W26" s="189"/>
      <c r="X26" s="189"/>
      <c r="Y26" s="189"/>
      <c r="Z26" s="189"/>
      <c r="AA26" s="189"/>
      <c r="AB26" s="188"/>
      <c r="AC26" s="188"/>
      <c r="AD26" s="189"/>
      <c r="AE26" s="170"/>
      <c r="AF26" s="170"/>
      <c r="AG26" s="189"/>
      <c r="AH26" s="189"/>
      <c r="AI26" s="188"/>
      <c r="AJ26" s="190"/>
      <c r="AK26" s="191">
        <f t="shared" si="0"/>
        <v>0</v>
      </c>
      <c r="AL26" s="118"/>
      <c r="AM26" s="118"/>
    </row>
    <row r="27" spans="1:39" ht="15.75" customHeight="1" hidden="1" thickBot="1">
      <c r="A27" s="183"/>
      <c r="B27" s="184"/>
      <c r="C27" s="185"/>
      <c r="D27" s="186"/>
      <c r="E27" s="186"/>
      <c r="F27" s="187"/>
      <c r="G27" s="188"/>
      <c r="H27" s="188"/>
      <c r="I27" s="189"/>
      <c r="J27" s="189"/>
      <c r="K27" s="189"/>
      <c r="L27" s="170"/>
      <c r="M27" s="170"/>
      <c r="N27" s="188"/>
      <c r="O27" s="188"/>
      <c r="P27" s="189"/>
      <c r="Q27" s="189"/>
      <c r="R27" s="189"/>
      <c r="S27" s="189"/>
      <c r="T27" s="189"/>
      <c r="U27" s="188"/>
      <c r="V27" s="188"/>
      <c r="W27" s="189"/>
      <c r="X27" s="189"/>
      <c r="Y27" s="189"/>
      <c r="Z27" s="189"/>
      <c r="AA27" s="189"/>
      <c r="AB27" s="188"/>
      <c r="AC27" s="188"/>
      <c r="AD27" s="189"/>
      <c r="AE27" s="170"/>
      <c r="AF27" s="170"/>
      <c r="AG27" s="189"/>
      <c r="AH27" s="189"/>
      <c r="AI27" s="188"/>
      <c r="AJ27" s="190"/>
      <c r="AK27" s="191">
        <f t="shared" si="0"/>
        <v>0</v>
      </c>
      <c r="AL27" s="118"/>
      <c r="AM27" s="118"/>
    </row>
    <row r="28" spans="1:39" ht="15.75" customHeight="1" hidden="1" thickBot="1">
      <c r="A28" s="183"/>
      <c r="B28" s="184"/>
      <c r="C28" s="185"/>
      <c r="D28" s="186"/>
      <c r="E28" s="186"/>
      <c r="F28" s="187"/>
      <c r="G28" s="188"/>
      <c r="H28" s="188"/>
      <c r="I28" s="189"/>
      <c r="J28" s="189"/>
      <c r="K28" s="189"/>
      <c r="L28" s="170"/>
      <c r="M28" s="170"/>
      <c r="N28" s="188"/>
      <c r="O28" s="188"/>
      <c r="P28" s="189"/>
      <c r="Q28" s="189"/>
      <c r="R28" s="189"/>
      <c r="S28" s="189"/>
      <c r="T28" s="189"/>
      <c r="U28" s="188"/>
      <c r="V28" s="188"/>
      <c r="W28" s="189"/>
      <c r="X28" s="189"/>
      <c r="Y28" s="189"/>
      <c r="Z28" s="189"/>
      <c r="AA28" s="189"/>
      <c r="AB28" s="188"/>
      <c r="AC28" s="188"/>
      <c r="AD28" s="189"/>
      <c r="AE28" s="170"/>
      <c r="AF28" s="170"/>
      <c r="AG28" s="189"/>
      <c r="AH28" s="189"/>
      <c r="AI28" s="188"/>
      <c r="AJ28" s="190"/>
      <c r="AK28" s="191">
        <f t="shared" si="0"/>
        <v>0</v>
      </c>
      <c r="AL28" s="118"/>
      <c r="AM28" s="118"/>
    </row>
    <row r="29" spans="1:39" ht="15.75" customHeight="1" hidden="1" thickBot="1">
      <c r="A29" s="183"/>
      <c r="B29" s="192"/>
      <c r="C29" s="193"/>
      <c r="D29" s="194"/>
      <c r="E29" s="195"/>
      <c r="F29" s="196"/>
      <c r="G29" s="197"/>
      <c r="H29" s="197"/>
      <c r="I29" s="198"/>
      <c r="J29" s="198"/>
      <c r="K29" s="198"/>
      <c r="L29" s="170"/>
      <c r="M29" s="170"/>
      <c r="N29" s="197"/>
      <c r="O29" s="197"/>
      <c r="P29" s="198"/>
      <c r="Q29" s="198"/>
      <c r="R29" s="198"/>
      <c r="S29" s="198"/>
      <c r="T29" s="198"/>
      <c r="U29" s="197"/>
      <c r="V29" s="197"/>
      <c r="W29" s="198"/>
      <c r="X29" s="198"/>
      <c r="Y29" s="198"/>
      <c r="Z29" s="198"/>
      <c r="AA29" s="198"/>
      <c r="AB29" s="197"/>
      <c r="AC29" s="197"/>
      <c r="AD29" s="198"/>
      <c r="AE29" s="170"/>
      <c r="AF29" s="170"/>
      <c r="AG29" s="198"/>
      <c r="AH29" s="198"/>
      <c r="AI29" s="197"/>
      <c r="AJ29" s="199"/>
      <c r="AK29" s="191">
        <f t="shared" si="0"/>
        <v>0</v>
      </c>
      <c r="AL29" s="118"/>
      <c r="AM29" s="118"/>
    </row>
    <row r="30" spans="1:39" ht="15" customHeight="1">
      <c r="A30" s="253" t="s">
        <v>60</v>
      </c>
      <c r="B30" s="254"/>
      <c r="C30" s="200">
        <v>40182</v>
      </c>
      <c r="D30" s="201"/>
      <c r="E30" s="202"/>
      <c r="F30" s="203"/>
      <c r="G30" s="201" t="s">
        <v>44</v>
      </c>
      <c r="H30" s="201"/>
      <c r="I30" s="201"/>
      <c r="J30" s="201"/>
      <c r="K30" s="203"/>
      <c r="L30" s="203"/>
      <c r="M30" s="203"/>
      <c r="N30" s="203"/>
      <c r="O30" s="203"/>
      <c r="P30" s="203"/>
      <c r="Q30" s="203"/>
      <c r="R30" s="203"/>
      <c r="S30" s="203"/>
      <c r="T30" s="204"/>
      <c r="U30" s="203"/>
      <c r="V30" s="203"/>
      <c r="W30" s="203"/>
      <c r="X30" s="203"/>
      <c r="Y30" s="201" t="s">
        <v>45</v>
      </c>
      <c r="Z30" s="201"/>
      <c r="AA30" s="201"/>
      <c r="AB30" s="203"/>
      <c r="AC30" s="203"/>
      <c r="AD30" s="203"/>
      <c r="AE30" s="203"/>
      <c r="AF30" s="203"/>
      <c r="AG30" s="203"/>
      <c r="AH30" s="203"/>
      <c r="AI30" s="203"/>
      <c r="AJ30" s="205"/>
      <c r="AK30" s="206">
        <f>SUM(AK7:AK29)</f>
        <v>1125</v>
      </c>
      <c r="AL30" s="118"/>
      <c r="AM30" s="118"/>
    </row>
    <row r="31" spans="1:39" ht="15" customHeight="1">
      <c r="A31" s="255" t="s">
        <v>61</v>
      </c>
      <c r="B31" s="256"/>
      <c r="C31" s="257" t="s">
        <v>62</v>
      </c>
      <c r="D31" s="257"/>
      <c r="E31" s="150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0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2"/>
      <c r="AK31" s="138"/>
      <c r="AL31" s="118"/>
      <c r="AM31" s="118"/>
    </row>
    <row r="32" spans="1:39" ht="15" customHeight="1">
      <c r="A32" s="140"/>
      <c r="B32" s="141"/>
      <c r="C32" s="148"/>
      <c r="D32" s="141"/>
      <c r="E32" s="142"/>
      <c r="F32" s="141"/>
      <c r="G32" s="141"/>
      <c r="H32" s="143"/>
      <c r="I32" s="143"/>
      <c r="J32" s="143"/>
      <c r="K32" s="143"/>
      <c r="L32" s="143"/>
      <c r="M32" s="143"/>
      <c r="N32" s="141"/>
      <c r="O32" s="141"/>
      <c r="P32" s="141"/>
      <c r="Q32" s="141"/>
      <c r="R32" s="141"/>
      <c r="S32" s="141"/>
      <c r="T32" s="140"/>
      <c r="U32" s="141"/>
      <c r="V32" s="141"/>
      <c r="W32" s="141"/>
      <c r="X32" s="143"/>
      <c r="Y32" s="143"/>
      <c r="Z32" s="144"/>
      <c r="AA32" s="144"/>
      <c r="AB32" s="144"/>
      <c r="AC32" s="141"/>
      <c r="AD32" s="141"/>
      <c r="AE32" s="141"/>
      <c r="AF32" s="141"/>
      <c r="AG32" s="141"/>
      <c r="AH32" s="141"/>
      <c r="AI32" s="141"/>
      <c r="AJ32" s="142"/>
      <c r="AK32" s="138"/>
      <c r="AL32" s="118"/>
      <c r="AM32" s="118"/>
    </row>
    <row r="33" spans="1:39" ht="15" customHeight="1">
      <c r="A33" s="140"/>
      <c r="B33" s="141"/>
      <c r="C33" s="148"/>
      <c r="D33" s="141"/>
      <c r="E33" s="142"/>
      <c r="F33" s="141"/>
      <c r="G33" s="141"/>
      <c r="H33" s="143" t="s">
        <v>46</v>
      </c>
      <c r="I33" s="143"/>
      <c r="J33" s="143"/>
      <c r="K33" s="143"/>
      <c r="L33" s="143"/>
      <c r="M33" s="143"/>
      <c r="N33" s="141"/>
      <c r="O33" s="141"/>
      <c r="P33" s="141"/>
      <c r="Q33" s="141"/>
      <c r="R33" s="141"/>
      <c r="S33" s="141"/>
      <c r="T33" s="140"/>
      <c r="U33" s="141"/>
      <c r="V33" s="141"/>
      <c r="W33" s="141"/>
      <c r="X33" s="143"/>
      <c r="Y33" s="143"/>
      <c r="Z33" s="144" t="s">
        <v>35</v>
      </c>
      <c r="AA33" s="144"/>
      <c r="AB33" s="144"/>
      <c r="AC33" s="141"/>
      <c r="AD33" s="141"/>
      <c r="AE33" s="141"/>
      <c r="AF33" s="141"/>
      <c r="AG33" s="141"/>
      <c r="AH33" s="141"/>
      <c r="AI33" s="141"/>
      <c r="AJ33" s="142"/>
      <c r="AK33" s="138"/>
      <c r="AL33" s="118"/>
      <c r="AM33" s="118"/>
    </row>
    <row r="34" spans="1:39" ht="6" customHeight="1" thickBot="1">
      <c r="A34" s="145"/>
      <c r="B34" s="146"/>
      <c r="C34" s="149"/>
      <c r="D34" s="146"/>
      <c r="E34" s="147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5"/>
      <c r="U34" s="146"/>
      <c r="V34" s="146"/>
      <c r="W34" s="146"/>
      <c r="X34" s="146"/>
      <c r="Y34" s="146"/>
      <c r="Z34" s="146"/>
      <c r="AA34" s="146"/>
      <c r="AB34" s="240"/>
      <c r="AC34" s="240"/>
      <c r="AD34" s="240"/>
      <c r="AE34" s="240"/>
      <c r="AF34" s="240"/>
      <c r="AG34" s="146"/>
      <c r="AH34" s="146"/>
      <c r="AI34" s="146"/>
      <c r="AJ34" s="147"/>
      <c r="AK34" s="139"/>
      <c r="AL34" s="118"/>
      <c r="AM34" s="118"/>
    </row>
    <row r="35" spans="1:39" ht="18.75" customHeight="1" thickBot="1">
      <c r="A35" s="258" t="s">
        <v>47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118"/>
      <c r="AM35" s="118"/>
    </row>
    <row r="36" spans="1:39" ht="14.25" customHeight="1" thickBot="1">
      <c r="A36" s="5" t="s">
        <v>48</v>
      </c>
      <c r="B36" s="12"/>
      <c r="C36" s="17"/>
      <c r="D36" s="151" t="s">
        <v>49</v>
      </c>
      <c r="E36" s="152" t="s">
        <v>34</v>
      </c>
      <c r="F36" s="153" t="s">
        <v>50</v>
      </c>
      <c r="G36" s="154"/>
      <c r="H36" s="154"/>
      <c r="I36" s="154"/>
      <c r="J36" s="154"/>
      <c r="K36" s="154"/>
      <c r="L36" s="154"/>
      <c r="M36" s="155" t="s">
        <v>51</v>
      </c>
      <c r="N36" s="154"/>
      <c r="O36" s="156"/>
      <c r="P36" s="157"/>
      <c r="Q36" s="241" t="s">
        <v>49</v>
      </c>
      <c r="R36" s="242"/>
      <c r="S36" s="242"/>
      <c r="T36" s="242"/>
      <c r="U36" s="242"/>
      <c r="V36" s="243"/>
      <c r="W36" s="158" t="s">
        <v>34</v>
      </c>
      <c r="X36" s="154"/>
      <c r="Y36" s="154"/>
      <c r="Z36" s="154"/>
      <c r="AA36" s="159"/>
      <c r="AB36" s="153" t="s">
        <v>50</v>
      </c>
      <c r="AC36" s="154"/>
      <c r="AD36" s="154"/>
      <c r="AE36" s="154"/>
      <c r="AF36" s="154"/>
      <c r="AG36" s="154"/>
      <c r="AH36" s="154"/>
      <c r="AI36" s="159"/>
      <c r="AJ36" s="153" t="s">
        <v>51</v>
      </c>
      <c r="AK36" s="156"/>
      <c r="AL36" s="118"/>
      <c r="AM36" s="118"/>
    </row>
    <row r="37" spans="1:39" ht="17.25" customHeight="1" thickBot="1">
      <c r="A37" s="6">
        <v>1</v>
      </c>
      <c r="B37" s="7"/>
      <c r="C37" s="18"/>
      <c r="D37" s="160">
        <f>D7</f>
        <v>0</v>
      </c>
      <c r="E37" s="161" t="str">
        <f>E7</f>
        <v>Daire Başkanı</v>
      </c>
      <c r="F37" s="244"/>
      <c r="G37" s="245"/>
      <c r="H37" s="245"/>
      <c r="I37" s="245"/>
      <c r="J37" s="245"/>
      <c r="K37" s="245"/>
      <c r="L37" s="246"/>
      <c r="M37" s="247"/>
      <c r="N37" s="248"/>
      <c r="O37" s="249"/>
      <c r="P37" s="162">
        <v>8</v>
      </c>
      <c r="Q37" s="211">
        <f>D14</f>
        <v>0</v>
      </c>
      <c r="R37" s="212"/>
      <c r="S37" s="212"/>
      <c r="T37" s="212"/>
      <c r="U37" s="212"/>
      <c r="V37" s="213"/>
      <c r="W37" s="211" t="str">
        <f>E14</f>
        <v>Memur</v>
      </c>
      <c r="X37" s="212"/>
      <c r="Y37" s="212"/>
      <c r="Z37" s="212"/>
      <c r="AA37" s="213"/>
      <c r="AB37" s="250"/>
      <c r="AC37" s="251"/>
      <c r="AD37" s="251"/>
      <c r="AE37" s="251"/>
      <c r="AF37" s="251"/>
      <c r="AG37" s="251"/>
      <c r="AH37" s="251"/>
      <c r="AI37" s="252"/>
      <c r="AJ37" s="247"/>
      <c r="AK37" s="249"/>
      <c r="AL37" s="118"/>
      <c r="AM37" s="118"/>
    </row>
    <row r="38" spans="1:39" ht="17.25" customHeight="1" thickBot="1">
      <c r="A38" s="4">
        <v>2</v>
      </c>
      <c r="B38" s="8"/>
      <c r="C38" s="16"/>
      <c r="D38" s="160">
        <f aca="true" t="shared" si="1" ref="D38:E43">D8</f>
        <v>0</v>
      </c>
      <c r="E38" s="161" t="str">
        <f t="shared" si="1"/>
        <v>Uzman</v>
      </c>
      <c r="F38" s="219" t="s">
        <v>52</v>
      </c>
      <c r="G38" s="220"/>
      <c r="H38" s="220"/>
      <c r="I38" s="220"/>
      <c r="J38" s="220"/>
      <c r="K38" s="220"/>
      <c r="L38" s="221"/>
      <c r="M38" s="219"/>
      <c r="N38" s="220"/>
      <c r="O38" s="231"/>
      <c r="P38" s="163">
        <v>9</v>
      </c>
      <c r="Q38" s="211">
        <f aca="true" t="shared" si="2" ref="Q38:Q43">D15</f>
        <v>0</v>
      </c>
      <c r="R38" s="212"/>
      <c r="S38" s="212"/>
      <c r="T38" s="212"/>
      <c r="U38" s="212"/>
      <c r="V38" s="213"/>
      <c r="W38" s="211" t="str">
        <f aca="true" t="shared" si="3" ref="W38:W43">E15</f>
        <v>Memur</v>
      </c>
      <c r="X38" s="212"/>
      <c r="Y38" s="212"/>
      <c r="Z38" s="212"/>
      <c r="AA38" s="213"/>
      <c r="AB38" s="219"/>
      <c r="AC38" s="220"/>
      <c r="AD38" s="220"/>
      <c r="AE38" s="220"/>
      <c r="AF38" s="220"/>
      <c r="AG38" s="220"/>
      <c r="AH38" s="220"/>
      <c r="AI38" s="221"/>
      <c r="AJ38" s="219"/>
      <c r="AK38" s="231"/>
      <c r="AL38" s="118"/>
      <c r="AM38" s="118"/>
    </row>
    <row r="39" spans="1:39" ht="17.25" customHeight="1" thickBot="1">
      <c r="A39" s="4">
        <v>3</v>
      </c>
      <c r="B39" s="8"/>
      <c r="C39" s="16"/>
      <c r="D39" s="160">
        <f t="shared" si="1"/>
        <v>0</v>
      </c>
      <c r="E39" s="161" t="str">
        <f t="shared" si="1"/>
        <v>Şb.Müd.</v>
      </c>
      <c r="F39" s="219"/>
      <c r="G39" s="220"/>
      <c r="H39" s="220"/>
      <c r="I39" s="220"/>
      <c r="J39" s="220"/>
      <c r="K39" s="220"/>
      <c r="L39" s="221"/>
      <c r="M39" s="219"/>
      <c r="N39" s="220"/>
      <c r="O39" s="231"/>
      <c r="P39" s="163">
        <v>10</v>
      </c>
      <c r="Q39" s="211">
        <f t="shared" si="2"/>
        <v>0</v>
      </c>
      <c r="R39" s="212"/>
      <c r="S39" s="212"/>
      <c r="T39" s="212"/>
      <c r="U39" s="212"/>
      <c r="V39" s="213"/>
      <c r="W39" s="211" t="str">
        <f t="shared" si="3"/>
        <v>Bil. İşletmeni</v>
      </c>
      <c r="X39" s="212"/>
      <c r="Y39" s="212"/>
      <c r="Z39" s="212"/>
      <c r="AA39" s="213"/>
      <c r="AB39" s="235"/>
      <c r="AC39" s="236"/>
      <c r="AD39" s="236"/>
      <c r="AE39" s="236"/>
      <c r="AF39" s="236"/>
      <c r="AG39" s="236"/>
      <c r="AH39" s="236"/>
      <c r="AI39" s="237"/>
      <c r="AJ39" s="235"/>
      <c r="AK39" s="238"/>
      <c r="AL39" s="118"/>
      <c r="AM39" s="118"/>
    </row>
    <row r="40" spans="1:39" ht="17.25" customHeight="1" thickBot="1">
      <c r="A40" s="4">
        <v>4</v>
      </c>
      <c r="B40" s="8"/>
      <c r="C40" s="16"/>
      <c r="D40" s="160">
        <f t="shared" si="1"/>
        <v>0</v>
      </c>
      <c r="E40" s="161" t="str">
        <f t="shared" si="1"/>
        <v>Şef</v>
      </c>
      <c r="F40" s="219"/>
      <c r="G40" s="220"/>
      <c r="H40" s="220"/>
      <c r="I40" s="220"/>
      <c r="J40" s="220"/>
      <c r="K40" s="220"/>
      <c r="L40" s="221"/>
      <c r="M40" s="219"/>
      <c r="N40" s="220"/>
      <c r="O40" s="231"/>
      <c r="P40" s="162">
        <v>11</v>
      </c>
      <c r="Q40" s="211">
        <f t="shared" si="2"/>
        <v>0</v>
      </c>
      <c r="R40" s="212"/>
      <c r="S40" s="212"/>
      <c r="T40" s="212"/>
      <c r="U40" s="212"/>
      <c r="V40" s="213"/>
      <c r="W40" s="211" t="str">
        <f t="shared" si="3"/>
        <v>Bil. İşletmeni</v>
      </c>
      <c r="X40" s="212"/>
      <c r="Y40" s="212"/>
      <c r="Z40" s="212"/>
      <c r="AA40" s="213"/>
      <c r="AB40" s="232"/>
      <c r="AC40" s="233"/>
      <c r="AD40" s="233"/>
      <c r="AE40" s="233"/>
      <c r="AF40" s="233"/>
      <c r="AG40" s="233"/>
      <c r="AH40" s="233"/>
      <c r="AI40" s="234"/>
      <c r="AJ40" s="219"/>
      <c r="AK40" s="231"/>
      <c r="AL40" s="118"/>
      <c r="AM40" s="118"/>
    </row>
    <row r="41" spans="1:37" ht="17.25" customHeight="1" thickBot="1">
      <c r="A41" s="9">
        <v>5</v>
      </c>
      <c r="B41" s="13"/>
      <c r="C41" s="19"/>
      <c r="D41" s="160">
        <f t="shared" si="1"/>
        <v>0</v>
      </c>
      <c r="E41" s="161" t="str">
        <f t="shared" si="1"/>
        <v>Bil. İşletmeni</v>
      </c>
      <c r="F41" s="224" t="s">
        <v>53</v>
      </c>
      <c r="G41" s="225"/>
      <c r="H41" s="225"/>
      <c r="I41" s="225"/>
      <c r="J41" s="225"/>
      <c r="K41" s="225"/>
      <c r="L41" s="226"/>
      <c r="M41" s="227" t="s">
        <v>54</v>
      </c>
      <c r="N41" s="228"/>
      <c r="O41" s="229"/>
      <c r="P41" s="163">
        <v>12</v>
      </c>
      <c r="Q41" s="211">
        <f t="shared" si="2"/>
        <v>0</v>
      </c>
      <c r="R41" s="212"/>
      <c r="S41" s="212"/>
      <c r="T41" s="212"/>
      <c r="U41" s="212"/>
      <c r="V41" s="213"/>
      <c r="W41" s="211" t="str">
        <f t="shared" si="3"/>
        <v>Yrd.Hiz.</v>
      </c>
      <c r="X41" s="212"/>
      <c r="Y41" s="212"/>
      <c r="Z41" s="212"/>
      <c r="AA41" s="213"/>
      <c r="AB41" s="219"/>
      <c r="AC41" s="220"/>
      <c r="AD41" s="220"/>
      <c r="AE41" s="220"/>
      <c r="AF41" s="220"/>
      <c r="AG41" s="220"/>
      <c r="AH41" s="220"/>
      <c r="AI41" s="221"/>
      <c r="AJ41" s="224"/>
      <c r="AK41" s="230"/>
    </row>
    <row r="42" spans="1:37" ht="17.25" customHeight="1" thickBot="1">
      <c r="A42" s="10">
        <v>6</v>
      </c>
      <c r="B42" s="14"/>
      <c r="C42" s="20"/>
      <c r="D42" s="160">
        <f t="shared" si="1"/>
        <v>0</v>
      </c>
      <c r="E42" s="161" t="str">
        <f t="shared" si="1"/>
        <v>Yrd.Hiz.</v>
      </c>
      <c r="F42" s="215"/>
      <c r="G42" s="216"/>
      <c r="H42" s="216"/>
      <c r="I42" s="216"/>
      <c r="J42" s="216"/>
      <c r="K42" s="216"/>
      <c r="L42" s="217"/>
      <c r="M42" s="215"/>
      <c r="N42" s="216"/>
      <c r="O42" s="218"/>
      <c r="P42" s="163">
        <v>13</v>
      </c>
      <c r="Q42" s="211">
        <f t="shared" si="2"/>
        <v>0</v>
      </c>
      <c r="R42" s="212"/>
      <c r="S42" s="212"/>
      <c r="T42" s="212"/>
      <c r="U42" s="212"/>
      <c r="V42" s="213"/>
      <c r="W42" s="211" t="str">
        <f t="shared" si="3"/>
        <v>Araştırmacı</v>
      </c>
      <c r="X42" s="212"/>
      <c r="Y42" s="212"/>
      <c r="Z42" s="212"/>
      <c r="AA42" s="213"/>
      <c r="AB42" s="219" t="s">
        <v>55</v>
      </c>
      <c r="AC42" s="220"/>
      <c r="AD42" s="220"/>
      <c r="AE42" s="220"/>
      <c r="AF42" s="220"/>
      <c r="AG42" s="220"/>
      <c r="AH42" s="220"/>
      <c r="AI42" s="221"/>
      <c r="AJ42" s="222" t="s">
        <v>56</v>
      </c>
      <c r="AK42" s="223"/>
    </row>
    <row r="43" spans="1:37" ht="17.25" customHeight="1" thickBot="1">
      <c r="A43" s="11">
        <v>7</v>
      </c>
      <c r="B43" s="15"/>
      <c r="C43" s="21"/>
      <c r="D43" s="160">
        <f t="shared" si="1"/>
        <v>0</v>
      </c>
      <c r="E43" s="161" t="str">
        <f t="shared" si="1"/>
        <v>Bil. İşletmeni</v>
      </c>
      <c r="F43" s="208"/>
      <c r="G43" s="209"/>
      <c r="H43" s="209"/>
      <c r="I43" s="209"/>
      <c r="J43" s="209"/>
      <c r="K43" s="209"/>
      <c r="L43" s="210"/>
      <c r="M43" s="208"/>
      <c r="N43" s="209"/>
      <c r="O43" s="210"/>
      <c r="P43" s="162">
        <v>14</v>
      </c>
      <c r="Q43" s="211">
        <f t="shared" si="2"/>
        <v>0</v>
      </c>
      <c r="R43" s="212"/>
      <c r="S43" s="212"/>
      <c r="T43" s="212"/>
      <c r="U43" s="212"/>
      <c r="V43" s="213"/>
      <c r="W43" s="211" t="str">
        <f t="shared" si="3"/>
        <v>Memur</v>
      </c>
      <c r="X43" s="212"/>
      <c r="Y43" s="212"/>
      <c r="Z43" s="212"/>
      <c r="AA43" s="213"/>
      <c r="AB43" s="208"/>
      <c r="AC43" s="209"/>
      <c r="AD43" s="209"/>
      <c r="AE43" s="209"/>
      <c r="AF43" s="209"/>
      <c r="AG43" s="209"/>
      <c r="AH43" s="209"/>
      <c r="AI43" s="210"/>
      <c r="AJ43" s="208"/>
      <c r="AK43" s="214"/>
    </row>
    <row r="44" spans="1:37" s="117" customFormat="1" ht="18" customHeight="1">
      <c r="A44" s="118"/>
      <c r="B44" s="118"/>
      <c r="C44" s="119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</row>
    <row r="45" spans="1:37" s="117" customFormat="1" ht="18" customHeight="1">
      <c r="A45" s="120"/>
      <c r="B45" s="120"/>
      <c r="C45" s="121"/>
      <c r="D45" s="120"/>
      <c r="E45" s="122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18"/>
    </row>
    <row r="46" spans="1:37" s="117" customFormat="1" ht="18.75" customHeight="1">
      <c r="A46" s="122"/>
      <c r="B46" s="122"/>
      <c r="C46" s="123"/>
      <c r="D46" s="118"/>
      <c r="E46" s="118"/>
      <c r="F46" s="124"/>
      <c r="G46" s="125"/>
      <c r="H46" s="125"/>
      <c r="I46" s="124"/>
      <c r="J46" s="124"/>
      <c r="K46" s="125"/>
      <c r="L46" s="124"/>
      <c r="M46" s="126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7"/>
    </row>
    <row r="47" spans="1:37" s="117" customFormat="1" ht="18.75" customHeight="1">
      <c r="A47" s="122"/>
      <c r="B47" s="122"/>
      <c r="C47" s="123"/>
      <c r="D47" s="118"/>
      <c r="E47" s="118"/>
      <c r="F47" s="124"/>
      <c r="G47" s="125"/>
      <c r="H47" s="125"/>
      <c r="I47" s="124"/>
      <c r="J47" s="124"/>
      <c r="K47" s="125"/>
      <c r="L47" s="124"/>
      <c r="M47" s="126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7"/>
    </row>
    <row r="48" spans="1:37" s="117" customFormat="1" ht="18.75" customHeight="1">
      <c r="A48" s="122"/>
      <c r="B48" s="122"/>
      <c r="C48" s="123"/>
      <c r="D48" s="118"/>
      <c r="E48" s="118"/>
      <c r="F48" s="124"/>
      <c r="G48" s="125"/>
      <c r="H48" s="125"/>
      <c r="I48" s="124"/>
      <c r="J48" s="124"/>
      <c r="K48" s="125"/>
      <c r="L48" s="124"/>
      <c r="M48" s="126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7"/>
    </row>
    <row r="49" spans="1:37" s="117" customFormat="1" ht="18.75" customHeight="1">
      <c r="A49" s="122"/>
      <c r="B49" s="122"/>
      <c r="C49" s="123"/>
      <c r="D49" s="118"/>
      <c r="E49" s="118"/>
      <c r="F49" s="124"/>
      <c r="G49" s="125"/>
      <c r="H49" s="125"/>
      <c r="I49" s="124"/>
      <c r="J49" s="124"/>
      <c r="K49" s="125"/>
      <c r="L49" s="124"/>
      <c r="M49" s="126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7"/>
    </row>
    <row r="50" spans="1:37" s="117" customFormat="1" ht="18.75" customHeight="1">
      <c r="A50" s="122"/>
      <c r="B50" s="122"/>
      <c r="C50" s="123"/>
      <c r="D50" s="118"/>
      <c r="E50" s="118"/>
      <c r="F50" s="124"/>
      <c r="G50" s="125"/>
      <c r="H50" s="125"/>
      <c r="I50" s="124"/>
      <c r="J50" s="124"/>
      <c r="K50" s="125"/>
      <c r="L50" s="124"/>
      <c r="M50" s="126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7"/>
    </row>
    <row r="51" spans="1:37" s="117" customFormat="1" ht="18.75" customHeight="1">
      <c r="A51" s="122"/>
      <c r="B51" s="122"/>
      <c r="C51" s="123"/>
      <c r="D51" s="118"/>
      <c r="E51" s="118"/>
      <c r="F51" s="124"/>
      <c r="G51" s="125"/>
      <c r="H51" s="125"/>
      <c r="I51" s="124"/>
      <c r="J51" s="124"/>
      <c r="K51" s="125"/>
      <c r="L51" s="124"/>
      <c r="M51" s="126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7"/>
    </row>
    <row r="52" spans="1:37" s="117" customFormat="1" ht="18.75" customHeight="1">
      <c r="A52" s="122"/>
      <c r="B52" s="122"/>
      <c r="C52" s="123"/>
      <c r="D52" s="118"/>
      <c r="E52" s="118"/>
      <c r="F52" s="124"/>
      <c r="G52" s="125"/>
      <c r="H52" s="125"/>
      <c r="I52" s="124"/>
      <c r="J52" s="124"/>
      <c r="K52" s="125"/>
      <c r="L52" s="124"/>
      <c r="M52" s="126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7"/>
    </row>
    <row r="53" spans="1:37" s="117" customFormat="1" ht="18.75" customHeight="1">
      <c r="A53" s="122"/>
      <c r="B53" s="122"/>
      <c r="C53" s="123"/>
      <c r="D53" s="118"/>
      <c r="E53" s="118"/>
      <c r="F53" s="124"/>
      <c r="G53" s="125"/>
      <c r="H53" s="125"/>
      <c r="I53" s="124"/>
      <c r="J53" s="124"/>
      <c r="K53" s="125"/>
      <c r="L53" s="124"/>
      <c r="M53" s="126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7"/>
    </row>
    <row r="54" spans="1:37" s="117" customFormat="1" ht="18.75" customHeight="1">
      <c r="A54" s="122"/>
      <c r="B54" s="122"/>
      <c r="C54" s="123"/>
      <c r="D54" s="118"/>
      <c r="E54" s="118"/>
      <c r="F54" s="124"/>
      <c r="G54" s="125"/>
      <c r="H54" s="125"/>
      <c r="I54" s="124"/>
      <c r="J54" s="124"/>
      <c r="K54" s="125"/>
      <c r="L54" s="124"/>
      <c r="M54" s="126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7"/>
    </row>
    <row r="55" spans="1:37" s="117" customFormat="1" ht="18.75" customHeight="1">
      <c r="A55" s="122"/>
      <c r="B55" s="122"/>
      <c r="C55" s="123"/>
      <c r="D55" s="118"/>
      <c r="E55" s="118"/>
      <c r="F55" s="124"/>
      <c r="G55" s="125"/>
      <c r="H55" s="125"/>
      <c r="I55" s="124"/>
      <c r="J55" s="124"/>
      <c r="K55" s="125"/>
      <c r="L55" s="124"/>
      <c r="M55" s="126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7"/>
    </row>
    <row r="56" spans="1:37" s="117" customFormat="1" ht="18.75" customHeight="1">
      <c r="A56" s="122"/>
      <c r="B56" s="122"/>
      <c r="C56" s="123"/>
      <c r="D56" s="118"/>
      <c r="E56" s="118"/>
      <c r="F56" s="124"/>
      <c r="G56" s="124"/>
      <c r="H56" s="124"/>
      <c r="I56" s="124"/>
      <c r="J56" s="124"/>
      <c r="K56" s="125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7"/>
    </row>
    <row r="57" spans="1:37" s="117" customFormat="1" ht="18.75" customHeight="1">
      <c r="A57" s="122"/>
      <c r="B57" s="122"/>
      <c r="C57" s="123"/>
      <c r="D57" s="118"/>
      <c r="E57" s="118"/>
      <c r="F57" s="124"/>
      <c r="G57" s="124"/>
      <c r="H57" s="124"/>
      <c r="I57" s="124"/>
      <c r="J57" s="124"/>
      <c r="K57" s="125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7"/>
    </row>
    <row r="58" spans="1:37" s="117" customFormat="1" ht="18.75" customHeight="1">
      <c r="A58" s="122"/>
      <c r="B58" s="122"/>
      <c r="C58" s="123"/>
      <c r="D58" s="118"/>
      <c r="E58" s="118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7"/>
    </row>
    <row r="59" spans="1:37" s="117" customFormat="1" ht="15" customHeight="1">
      <c r="A59" s="128"/>
      <c r="B59" s="128"/>
      <c r="C59" s="129"/>
      <c r="D59" s="128"/>
      <c r="E59" s="128"/>
      <c r="F59" s="118"/>
      <c r="G59" s="128"/>
      <c r="H59" s="128"/>
      <c r="I59" s="128"/>
      <c r="J59" s="12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28"/>
      <c r="Z59" s="128"/>
      <c r="AA59" s="128"/>
      <c r="AB59" s="118"/>
      <c r="AC59" s="118"/>
      <c r="AD59" s="118"/>
      <c r="AE59" s="118"/>
      <c r="AF59" s="118"/>
      <c r="AG59" s="118"/>
      <c r="AH59" s="118"/>
      <c r="AI59" s="118"/>
      <c r="AJ59" s="118"/>
      <c r="AK59" s="130"/>
    </row>
    <row r="60" spans="1:37" s="117" customFormat="1" ht="15" customHeight="1">
      <c r="A60" s="118"/>
      <c r="B60" s="118"/>
      <c r="C60" s="119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</row>
    <row r="61" spans="1:37" s="117" customFormat="1" ht="15" customHeight="1">
      <c r="A61" s="118"/>
      <c r="B61" s="118"/>
      <c r="C61" s="119"/>
      <c r="D61" s="118"/>
      <c r="E61" s="118"/>
      <c r="F61" s="118"/>
      <c r="G61" s="118"/>
      <c r="H61" s="120"/>
      <c r="I61" s="120"/>
      <c r="J61" s="120"/>
      <c r="K61" s="120"/>
      <c r="L61" s="120"/>
      <c r="M61" s="120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20"/>
      <c r="Y61" s="120"/>
      <c r="Z61" s="122"/>
      <c r="AA61" s="122"/>
      <c r="AB61" s="122"/>
      <c r="AC61" s="118"/>
      <c r="AD61" s="118"/>
      <c r="AE61" s="118"/>
      <c r="AF61" s="118"/>
      <c r="AG61" s="118"/>
      <c r="AH61" s="118"/>
      <c r="AI61" s="118"/>
      <c r="AJ61" s="118"/>
      <c r="AK61" s="118"/>
    </row>
    <row r="62" spans="1:37" s="117" customFormat="1" ht="15" customHeight="1">
      <c r="A62" s="118"/>
      <c r="B62" s="118"/>
      <c r="C62" s="119"/>
      <c r="D62" s="118"/>
      <c r="E62" s="118"/>
      <c r="F62" s="118"/>
      <c r="G62" s="118"/>
      <c r="H62" s="120"/>
      <c r="I62" s="120"/>
      <c r="J62" s="120"/>
      <c r="K62" s="120"/>
      <c r="L62" s="120"/>
      <c r="M62" s="120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20"/>
      <c r="Y62" s="120"/>
      <c r="Z62" s="122"/>
      <c r="AA62" s="122"/>
      <c r="AB62" s="122"/>
      <c r="AC62" s="118"/>
      <c r="AD62" s="118"/>
      <c r="AE62" s="118"/>
      <c r="AF62" s="118"/>
      <c r="AG62" s="118"/>
      <c r="AH62" s="118"/>
      <c r="AI62" s="118"/>
      <c r="AJ62" s="118"/>
      <c r="AK62" s="118"/>
    </row>
    <row r="63" spans="1:37" s="117" customFormat="1" ht="15" customHeight="1">
      <c r="A63" s="118"/>
      <c r="B63" s="118"/>
      <c r="C63" s="119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207"/>
      <c r="AC63" s="207"/>
      <c r="AD63" s="207"/>
      <c r="AE63" s="207"/>
      <c r="AF63" s="207"/>
      <c r="AG63" s="118"/>
      <c r="AH63" s="118"/>
      <c r="AI63" s="118"/>
      <c r="AJ63" s="118"/>
      <c r="AK63" s="118"/>
    </row>
    <row r="64" s="117" customFormat="1" ht="15">
      <c r="C64" s="131"/>
    </row>
    <row r="65" s="117" customFormat="1" ht="15">
      <c r="C65" s="131"/>
    </row>
    <row r="66" s="117" customFormat="1" ht="15">
      <c r="C66" s="131"/>
    </row>
    <row r="67" s="117" customFormat="1" ht="15">
      <c r="C67" s="131"/>
    </row>
    <row r="68" s="117" customFormat="1" ht="15">
      <c r="C68" s="131"/>
    </row>
    <row r="69" s="117" customFormat="1" ht="15">
      <c r="C69" s="131"/>
    </row>
    <row r="70" s="117" customFormat="1" ht="15">
      <c r="C70" s="131"/>
    </row>
    <row r="71" spans="3:20" s="117" customFormat="1" ht="15">
      <c r="C71" s="131"/>
      <c r="P71" s="118"/>
      <c r="Q71" s="118"/>
      <c r="R71" s="118"/>
      <c r="S71" s="118"/>
      <c r="T71" s="118"/>
    </row>
    <row r="72" spans="3:20" s="117" customFormat="1" ht="15">
      <c r="C72" s="131"/>
      <c r="P72" s="118"/>
      <c r="Q72" s="118"/>
      <c r="R72" s="118"/>
      <c r="S72" s="118"/>
      <c r="T72" s="118"/>
    </row>
    <row r="73" spans="3:20" s="117" customFormat="1" ht="15">
      <c r="C73" s="131"/>
      <c r="P73" s="118"/>
      <c r="Q73" s="118"/>
      <c r="R73" s="118"/>
      <c r="S73" s="118"/>
      <c r="T73" s="118"/>
    </row>
    <row r="74" spans="3:20" s="117" customFormat="1" ht="15">
      <c r="C74" s="131"/>
      <c r="D74" s="132"/>
      <c r="E74" s="132"/>
      <c r="P74" s="118"/>
      <c r="Q74" s="118"/>
      <c r="R74" s="118"/>
      <c r="S74" s="118"/>
      <c r="T74" s="118"/>
    </row>
    <row r="75" spans="3:5" s="117" customFormat="1" ht="15">
      <c r="C75" s="131"/>
      <c r="D75" s="132"/>
      <c r="E75" s="132"/>
    </row>
    <row r="76" spans="3:5" s="117" customFormat="1" ht="15">
      <c r="C76" s="131"/>
      <c r="D76" s="132"/>
      <c r="E76" s="132"/>
    </row>
    <row r="77" spans="3:5" s="117" customFormat="1" ht="15">
      <c r="C77" s="131"/>
      <c r="D77" s="132"/>
      <c r="E77" s="132"/>
    </row>
    <row r="78" spans="3:5" s="117" customFormat="1" ht="15">
      <c r="C78" s="131"/>
      <c r="D78" s="132"/>
      <c r="E78" s="132"/>
    </row>
    <row r="79" spans="3:5" s="117" customFormat="1" ht="15">
      <c r="C79" s="131"/>
      <c r="D79" s="132"/>
      <c r="E79" s="132"/>
    </row>
    <row r="80" spans="3:5" s="117" customFormat="1" ht="15">
      <c r="C80" s="131"/>
      <c r="D80" s="132"/>
      <c r="E80" s="132"/>
    </row>
    <row r="81" spans="4:5" ht="15">
      <c r="D81" s="1"/>
      <c r="E81" s="1"/>
    </row>
    <row r="82" spans="4:5" ht="15">
      <c r="D82" s="1"/>
      <c r="E82" s="1"/>
    </row>
  </sheetData>
  <sheetProtection/>
  <mergeCells count="56">
    <mergeCell ref="A30:B30"/>
    <mergeCell ref="A31:B31"/>
    <mergeCell ref="C31:D31"/>
    <mergeCell ref="A35:AK35"/>
    <mergeCell ref="A5:E5"/>
    <mergeCell ref="A2:AK2"/>
    <mergeCell ref="A3:AK3"/>
    <mergeCell ref="A4:AK4"/>
    <mergeCell ref="AC5:AD5"/>
    <mergeCell ref="AE5:AH5"/>
    <mergeCell ref="AI5:AK5"/>
    <mergeCell ref="AB34:AF34"/>
    <mergeCell ref="Q36:V36"/>
    <mergeCell ref="F37:L37"/>
    <mergeCell ref="M37:O37"/>
    <mergeCell ref="Q37:V37"/>
    <mergeCell ref="W37:AA37"/>
    <mergeCell ref="AB37:AI37"/>
    <mergeCell ref="AJ37:AK37"/>
    <mergeCell ref="F38:L38"/>
    <mergeCell ref="M38:O38"/>
    <mergeCell ref="Q38:V38"/>
    <mergeCell ref="W38:AA38"/>
    <mergeCell ref="AB38:AI38"/>
    <mergeCell ref="AJ38:AK38"/>
    <mergeCell ref="F39:L39"/>
    <mergeCell ref="M39:O39"/>
    <mergeCell ref="Q39:V39"/>
    <mergeCell ref="W39:AA39"/>
    <mergeCell ref="AB39:AI39"/>
    <mergeCell ref="AJ39:AK39"/>
    <mergeCell ref="F40:L40"/>
    <mergeCell ref="M40:O40"/>
    <mergeCell ref="Q40:V40"/>
    <mergeCell ref="W40:AA40"/>
    <mergeCell ref="AB40:AI40"/>
    <mergeCell ref="AJ40:AK40"/>
    <mergeCell ref="F41:L41"/>
    <mergeCell ref="M41:O41"/>
    <mergeCell ref="Q41:V41"/>
    <mergeCell ref="W41:AA41"/>
    <mergeCell ref="AB41:AI41"/>
    <mergeCell ref="AJ41:AK41"/>
    <mergeCell ref="AJ43:AK43"/>
    <mergeCell ref="F42:L42"/>
    <mergeCell ref="M42:O42"/>
    <mergeCell ref="Q42:V42"/>
    <mergeCell ref="W42:AA42"/>
    <mergeCell ref="AB42:AI42"/>
    <mergeCell ref="AJ42:AK42"/>
    <mergeCell ref="AB63:AF63"/>
    <mergeCell ref="F43:L43"/>
    <mergeCell ref="M43:O43"/>
    <mergeCell ref="Q43:V43"/>
    <mergeCell ref="W43:AA43"/>
    <mergeCell ref="AB43:AI43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7030A0"/>
  </sheetPr>
  <dimension ref="A1:R131"/>
  <sheetViews>
    <sheetView showGridLines="0" zoomScalePageLayoutView="0" workbookViewId="0" topLeftCell="C1">
      <selection activeCell="F14" sqref="F14:G14"/>
    </sheetView>
  </sheetViews>
  <sheetFormatPr defaultColWidth="9.140625" defaultRowHeight="15"/>
  <cols>
    <col min="1" max="1" width="2.28125" style="23" customWidth="1"/>
    <col min="2" max="2" width="5.140625" style="23" customWidth="1"/>
    <col min="3" max="3" width="8.140625" style="23" customWidth="1"/>
    <col min="4" max="4" width="29.8515625" style="64" customWidth="1"/>
    <col min="5" max="5" width="21.00390625" style="22" customWidth="1"/>
    <col min="6" max="6" width="6.421875" style="22" customWidth="1"/>
    <col min="7" max="7" width="6.140625" style="22" customWidth="1"/>
    <col min="8" max="8" width="10.28125" style="22" customWidth="1"/>
    <col min="9" max="9" width="13.421875" style="22" customWidth="1"/>
    <col min="10" max="10" width="13.57421875" style="22" customWidth="1"/>
    <col min="11" max="11" width="9.28125" style="22" customWidth="1"/>
    <col min="12" max="12" width="11.140625" style="22" customWidth="1"/>
    <col min="13" max="13" width="11.57421875" style="22" customWidth="1"/>
    <col min="14" max="14" width="14.28125" style="22" customWidth="1"/>
    <col min="15" max="15" width="6.57421875" style="23" customWidth="1"/>
    <col min="16" max="16" width="8.00390625" style="24" customWidth="1"/>
    <col min="17" max="17" width="13.00390625" style="25" bestFit="1" customWidth="1"/>
    <col min="18" max="16384" width="9.140625" style="23" customWidth="1"/>
  </cols>
  <sheetData>
    <row r="1" spans="1:13" ht="15">
      <c r="A1" s="268" t="s">
        <v>23</v>
      </c>
      <c r="B1" s="266" t="str">
        <f>Puantaj!A3</f>
        <v>ONDOKUZ MAYIS ÜNİVERSİTESİ REKTÖRLÜĞÜ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7" s="27" customFormat="1" ht="10.5" customHeight="1">
      <c r="A2" s="268"/>
      <c r="B2" s="265" t="str">
        <f>Puantaj!A4</f>
        <v>                                         …………………... DAİRE BAŞKANLIĞI                                         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"/>
      <c r="P2" s="28"/>
      <c r="Q2" s="29"/>
    </row>
    <row r="3" spans="1:14" ht="15" customHeight="1">
      <c r="A3" s="268"/>
      <c r="B3" s="30"/>
      <c r="C3" s="31"/>
      <c r="D3" s="32"/>
      <c r="E3" s="26"/>
      <c r="F3" s="26"/>
      <c r="G3" s="26"/>
      <c r="H3" s="26"/>
      <c r="I3" s="26"/>
      <c r="J3" s="26"/>
      <c r="K3" s="26"/>
      <c r="L3" s="26"/>
      <c r="M3" s="33"/>
      <c r="N3" s="26"/>
    </row>
    <row r="4" spans="1:14" ht="18.75">
      <c r="A4" s="268"/>
      <c r="B4" s="34" t="s">
        <v>0</v>
      </c>
      <c r="C4" s="30"/>
      <c r="D4" s="32"/>
      <c r="E4" s="26"/>
      <c r="F4" s="26"/>
      <c r="G4" s="26"/>
      <c r="H4" s="26"/>
      <c r="I4" s="26"/>
      <c r="J4" s="26"/>
      <c r="K4" s="26"/>
      <c r="L4" s="26"/>
      <c r="M4" s="33"/>
      <c r="N4" s="26"/>
    </row>
    <row r="5" spans="1:17" s="36" customFormat="1" ht="51.75" customHeight="1">
      <c r="A5" s="268"/>
      <c r="B5" s="66" t="s">
        <v>6</v>
      </c>
      <c r="C5" s="66" t="s">
        <v>7</v>
      </c>
      <c r="D5" s="66" t="s">
        <v>8</v>
      </c>
      <c r="E5" s="66" t="s">
        <v>9</v>
      </c>
      <c r="F5" s="76" t="s">
        <v>10</v>
      </c>
      <c r="G5" s="76" t="s">
        <v>11</v>
      </c>
      <c r="H5" s="76" t="s">
        <v>12</v>
      </c>
      <c r="I5" s="77" t="s">
        <v>17</v>
      </c>
      <c r="J5" s="76" t="s">
        <v>26</v>
      </c>
      <c r="K5" s="76" t="s">
        <v>13</v>
      </c>
      <c r="L5" s="76" t="s">
        <v>14</v>
      </c>
      <c r="M5" s="76" t="s">
        <v>15</v>
      </c>
      <c r="N5" s="35"/>
      <c r="P5" s="37"/>
      <c r="Q5" s="38"/>
    </row>
    <row r="6" spans="1:18" ht="18.75">
      <c r="A6" s="268"/>
      <c r="B6" s="67">
        <f>Puantaj!A7</f>
        <v>1</v>
      </c>
      <c r="C6" s="68">
        <f>Puantaj!B7</f>
        <v>0</v>
      </c>
      <c r="D6" s="69">
        <f>Puantaj!C7</f>
        <v>0</v>
      </c>
      <c r="E6" s="70">
        <f>Puantaj!D7</f>
        <v>0</v>
      </c>
      <c r="F6" s="84">
        <v>3.45</v>
      </c>
      <c r="G6" s="78">
        <f>Puantaj!AK7</f>
        <v>64</v>
      </c>
      <c r="H6" s="79">
        <f aca="true" t="shared" si="0" ref="H6:H23">G6*F6</f>
        <v>220.8</v>
      </c>
      <c r="I6" s="3">
        <v>8700</v>
      </c>
      <c r="J6" s="79">
        <f>MAAŞ_BORDROSU(I6,H6,Q6,Q7,Q8)</f>
        <v>39.159999999999854</v>
      </c>
      <c r="K6" s="79">
        <f>H6*0.0066</f>
        <v>1.4572800000000001</v>
      </c>
      <c r="L6" s="81">
        <f>J6+K6</f>
        <v>40.61727999999985</v>
      </c>
      <c r="M6" s="81">
        <f aca="true" t="shared" si="1" ref="M6:M23">H6-J6-K6</f>
        <v>180.18272000000016</v>
      </c>
      <c r="N6" s="40"/>
      <c r="O6" s="267" t="s">
        <v>1</v>
      </c>
      <c r="P6" s="41">
        <v>0.15</v>
      </c>
      <c r="Q6" s="88">
        <v>8800</v>
      </c>
      <c r="R6" s="42" t="s">
        <v>2</v>
      </c>
    </row>
    <row r="7" spans="1:18" ht="18.75">
      <c r="A7" s="268"/>
      <c r="B7" s="67">
        <f>Puantaj!A8</f>
        <v>2</v>
      </c>
      <c r="C7" s="68">
        <f>Puantaj!B8</f>
        <v>0</v>
      </c>
      <c r="D7" s="69">
        <f>Puantaj!C8</f>
        <v>0</v>
      </c>
      <c r="E7" s="70">
        <f>Puantaj!D8</f>
        <v>0</v>
      </c>
      <c r="F7" s="84">
        <v>3.45</v>
      </c>
      <c r="G7" s="78">
        <f>Puantaj!AK8</f>
        <v>69</v>
      </c>
      <c r="H7" s="79">
        <f t="shared" si="0"/>
        <v>238.05</v>
      </c>
      <c r="I7" s="3">
        <v>5400</v>
      </c>
      <c r="J7" s="79">
        <f>MAAŞ_BORDROSU(I7,H7,Q6,Q7,Q8)</f>
        <v>35.7075</v>
      </c>
      <c r="K7" s="79">
        <f aca="true" t="shared" si="2" ref="K7:K23">H7*0.0066</f>
        <v>1.5711300000000001</v>
      </c>
      <c r="L7" s="81">
        <f aca="true" t="shared" si="3" ref="L7:L23">J7+K7</f>
        <v>37.27863000000001</v>
      </c>
      <c r="M7" s="81">
        <f t="shared" si="1"/>
        <v>200.77137</v>
      </c>
      <c r="N7" s="26"/>
      <c r="O7" s="267"/>
      <c r="P7" s="41">
        <v>0.2</v>
      </c>
      <c r="Q7" s="88">
        <v>22000</v>
      </c>
      <c r="R7" s="42" t="s">
        <v>3</v>
      </c>
    </row>
    <row r="8" spans="1:18" ht="18.75">
      <c r="A8" s="268"/>
      <c r="B8" s="67">
        <f>Puantaj!A9</f>
        <v>3</v>
      </c>
      <c r="C8" s="68">
        <f>Puantaj!B9</f>
        <v>0</v>
      </c>
      <c r="D8" s="69">
        <f>Puantaj!C9</f>
        <v>0</v>
      </c>
      <c r="E8" s="70">
        <f>Puantaj!D9</f>
        <v>0</v>
      </c>
      <c r="F8" s="84">
        <v>3.45</v>
      </c>
      <c r="G8" s="78">
        <f>Puantaj!AK9</f>
        <v>92</v>
      </c>
      <c r="H8" s="79">
        <f t="shared" si="0"/>
        <v>317.40000000000003</v>
      </c>
      <c r="I8" s="3">
        <v>22222</v>
      </c>
      <c r="J8" s="79">
        <f>MAAŞ_BORDROSU(I8,H8,Q6,Q7,Q8)</f>
        <v>85.69800000000002</v>
      </c>
      <c r="K8" s="79">
        <f t="shared" si="2"/>
        <v>2.09484</v>
      </c>
      <c r="L8" s="81">
        <f t="shared" si="3"/>
        <v>87.79284000000003</v>
      </c>
      <c r="M8" s="81">
        <f t="shared" si="1"/>
        <v>229.60716</v>
      </c>
      <c r="N8" s="26"/>
      <c r="O8" s="267"/>
      <c r="P8" s="41">
        <v>0.27</v>
      </c>
      <c r="Q8" s="88">
        <v>50000</v>
      </c>
      <c r="R8" s="42" t="s">
        <v>4</v>
      </c>
    </row>
    <row r="9" spans="1:18" ht="18.75">
      <c r="A9" s="268"/>
      <c r="B9" s="67">
        <f>Puantaj!A10</f>
        <v>4</v>
      </c>
      <c r="C9" s="68">
        <f>Puantaj!B10</f>
        <v>0</v>
      </c>
      <c r="D9" s="69">
        <f>Puantaj!C10</f>
        <v>0</v>
      </c>
      <c r="E9" s="70">
        <f>Puantaj!D10</f>
        <v>0</v>
      </c>
      <c r="F9" s="84">
        <v>3.45</v>
      </c>
      <c r="G9" s="78">
        <f>Puantaj!AK10</f>
        <v>92</v>
      </c>
      <c r="H9" s="79">
        <f t="shared" si="0"/>
        <v>317.40000000000003</v>
      </c>
      <c r="I9" s="3">
        <v>22222</v>
      </c>
      <c r="J9" s="79">
        <f>MAAŞ_BORDROSU(I9,H9,Q6,Q7,Q8)</f>
        <v>85.69800000000002</v>
      </c>
      <c r="K9" s="79">
        <f t="shared" si="2"/>
        <v>2.09484</v>
      </c>
      <c r="L9" s="81">
        <f t="shared" si="3"/>
        <v>87.79284000000003</v>
      </c>
      <c r="M9" s="81">
        <f t="shared" si="1"/>
        <v>229.60716</v>
      </c>
      <c r="N9" s="26"/>
      <c r="O9" s="267"/>
      <c r="P9" s="41">
        <v>0.35</v>
      </c>
      <c r="Q9" s="89">
        <v>50000</v>
      </c>
      <c r="R9" s="42" t="s">
        <v>5</v>
      </c>
    </row>
    <row r="10" spans="1:18" ht="18.75">
      <c r="A10" s="268"/>
      <c r="B10" s="67">
        <f>Puantaj!A11</f>
        <v>5</v>
      </c>
      <c r="C10" s="68">
        <f>Puantaj!B11</f>
        <v>0</v>
      </c>
      <c r="D10" s="69">
        <f>Puantaj!C11</f>
        <v>0</v>
      </c>
      <c r="E10" s="70">
        <f>Puantaj!D11</f>
        <v>0</v>
      </c>
      <c r="F10" s="84">
        <v>3.45</v>
      </c>
      <c r="G10" s="78">
        <f>Puantaj!AK11</f>
        <v>84</v>
      </c>
      <c r="H10" s="79">
        <f t="shared" si="0"/>
        <v>289.8</v>
      </c>
      <c r="I10" s="3">
        <v>22222</v>
      </c>
      <c r="J10" s="79">
        <f>MAAŞ_BORDROSU(I10,H10,Q6,Q7,Q8)</f>
        <v>78.24600000000001</v>
      </c>
      <c r="K10" s="79">
        <f t="shared" si="2"/>
        <v>1.9126800000000002</v>
      </c>
      <c r="L10" s="81">
        <f t="shared" si="3"/>
        <v>80.15868</v>
      </c>
      <c r="M10" s="81">
        <f t="shared" si="1"/>
        <v>209.64132</v>
      </c>
      <c r="N10" s="26"/>
      <c r="O10" s="43"/>
      <c r="P10" s="44"/>
      <c r="Q10" s="45"/>
      <c r="R10" s="46"/>
    </row>
    <row r="11" spans="1:14" ht="18.75">
      <c r="A11" s="268"/>
      <c r="B11" s="67">
        <f>Puantaj!A12</f>
        <v>6</v>
      </c>
      <c r="C11" s="68">
        <f>Puantaj!B12</f>
        <v>0</v>
      </c>
      <c r="D11" s="69">
        <f>Puantaj!C12</f>
        <v>0</v>
      </c>
      <c r="E11" s="70">
        <f>Puantaj!D12</f>
        <v>0</v>
      </c>
      <c r="F11" s="84">
        <v>3.45</v>
      </c>
      <c r="G11" s="78">
        <f>Puantaj!AK12</f>
        <v>92</v>
      </c>
      <c r="H11" s="79">
        <f t="shared" si="0"/>
        <v>317.40000000000003</v>
      </c>
      <c r="I11" s="3">
        <v>22222</v>
      </c>
      <c r="J11" s="79">
        <f>MAAŞ_BORDROSU(I11,H11,Q6,Q7,Q8)</f>
        <v>85.69800000000002</v>
      </c>
      <c r="K11" s="79">
        <f t="shared" si="2"/>
        <v>2.09484</v>
      </c>
      <c r="L11" s="81">
        <f t="shared" si="3"/>
        <v>87.79284000000003</v>
      </c>
      <c r="M11" s="81">
        <f t="shared" si="1"/>
        <v>229.60716</v>
      </c>
      <c r="N11" s="26"/>
    </row>
    <row r="12" spans="1:14" ht="18.75">
      <c r="A12" s="268"/>
      <c r="B12" s="67">
        <f>Puantaj!A13</f>
        <v>7</v>
      </c>
      <c r="C12" s="68">
        <f>Puantaj!B13</f>
        <v>0</v>
      </c>
      <c r="D12" s="69">
        <f>Puantaj!C13</f>
        <v>0</v>
      </c>
      <c r="E12" s="70">
        <f>Puantaj!D13</f>
        <v>0</v>
      </c>
      <c r="F12" s="84">
        <v>3.45</v>
      </c>
      <c r="G12" s="78">
        <f>Puantaj!AK13</f>
        <v>92</v>
      </c>
      <c r="H12" s="79">
        <f t="shared" si="0"/>
        <v>317.40000000000003</v>
      </c>
      <c r="I12" s="3">
        <v>22222</v>
      </c>
      <c r="J12" s="79">
        <f>MAAŞ_BORDROSU(I12,H12,Q6,Q7,Q8)</f>
        <v>85.69800000000002</v>
      </c>
      <c r="K12" s="79">
        <f t="shared" si="2"/>
        <v>2.09484</v>
      </c>
      <c r="L12" s="81">
        <f t="shared" si="3"/>
        <v>87.79284000000003</v>
      </c>
      <c r="M12" s="81">
        <f t="shared" si="1"/>
        <v>229.60716</v>
      </c>
      <c r="N12" s="26"/>
    </row>
    <row r="13" spans="1:14" ht="18.75">
      <c r="A13" s="268"/>
      <c r="B13" s="67">
        <f>Puantaj!A14</f>
        <v>8</v>
      </c>
      <c r="C13" s="68">
        <f>Puantaj!B14</f>
        <v>0</v>
      </c>
      <c r="D13" s="69">
        <f>Puantaj!C14</f>
        <v>0</v>
      </c>
      <c r="E13" s="70">
        <f>Puantaj!D14</f>
        <v>0</v>
      </c>
      <c r="F13" s="84">
        <v>3.45</v>
      </c>
      <c r="G13" s="78">
        <f>Puantaj!AK14</f>
        <v>86</v>
      </c>
      <c r="H13" s="79">
        <f t="shared" si="0"/>
        <v>296.7</v>
      </c>
      <c r="I13" s="3">
        <v>22222</v>
      </c>
      <c r="J13" s="79">
        <f>MAAŞ_BORDROSU(I13,H13,Q6,Q7,Q8)</f>
        <v>80.10900000000001</v>
      </c>
      <c r="K13" s="79">
        <f t="shared" si="2"/>
        <v>1.9582199999999998</v>
      </c>
      <c r="L13" s="81">
        <f t="shared" si="3"/>
        <v>82.06722</v>
      </c>
      <c r="M13" s="81">
        <f t="shared" si="1"/>
        <v>214.63277999999997</v>
      </c>
      <c r="N13" s="47"/>
    </row>
    <row r="14" spans="1:14" ht="18.75">
      <c r="A14" s="268"/>
      <c r="B14" s="67">
        <f>Puantaj!A15</f>
        <v>9</v>
      </c>
      <c r="C14" s="68">
        <f>Puantaj!B15</f>
        <v>0</v>
      </c>
      <c r="D14" s="69">
        <f>Puantaj!C15</f>
        <v>0</v>
      </c>
      <c r="E14" s="70">
        <f>Puantaj!D15</f>
        <v>0</v>
      </c>
      <c r="F14" s="84">
        <v>3.45</v>
      </c>
      <c r="G14" s="78">
        <f>Puantaj!AK15</f>
        <v>92</v>
      </c>
      <c r="H14" s="79">
        <f t="shared" si="0"/>
        <v>317.40000000000003</v>
      </c>
      <c r="I14" s="3">
        <v>22222</v>
      </c>
      <c r="J14" s="79">
        <f>MAAŞ_BORDROSU(I14,H14,Q6,Q7,Q8)</f>
        <v>85.69800000000002</v>
      </c>
      <c r="K14" s="79">
        <f t="shared" si="2"/>
        <v>2.09484</v>
      </c>
      <c r="L14" s="81">
        <f t="shared" si="3"/>
        <v>87.79284000000003</v>
      </c>
      <c r="M14" s="81">
        <f t="shared" si="1"/>
        <v>229.60716</v>
      </c>
      <c r="N14" s="47"/>
    </row>
    <row r="15" spans="1:14" ht="18.75">
      <c r="A15" s="268"/>
      <c r="B15" s="67">
        <f>Puantaj!A16</f>
        <v>10</v>
      </c>
      <c r="C15" s="68">
        <f>Puantaj!B16</f>
        <v>0</v>
      </c>
      <c r="D15" s="69">
        <f>Puantaj!C16</f>
        <v>0</v>
      </c>
      <c r="E15" s="70">
        <f>Puantaj!D16</f>
        <v>0</v>
      </c>
      <c r="F15" s="84">
        <v>3.45</v>
      </c>
      <c r="G15" s="78">
        <f>Puantaj!AK16</f>
        <v>92</v>
      </c>
      <c r="H15" s="79">
        <f t="shared" si="0"/>
        <v>317.40000000000003</v>
      </c>
      <c r="I15" s="3">
        <v>22222</v>
      </c>
      <c r="J15" s="79">
        <f>MAAŞ_BORDROSU(I15,H15,Q6,Q7,Q8)</f>
        <v>85.69800000000002</v>
      </c>
      <c r="K15" s="79">
        <f t="shared" si="2"/>
        <v>2.09484</v>
      </c>
      <c r="L15" s="81">
        <f t="shared" si="3"/>
        <v>87.79284000000003</v>
      </c>
      <c r="M15" s="81">
        <f t="shared" si="1"/>
        <v>229.60716</v>
      </c>
      <c r="N15" s="47"/>
    </row>
    <row r="16" spans="1:14" ht="18.75">
      <c r="A16" s="268"/>
      <c r="B16" s="67">
        <f>Puantaj!A17</f>
        <v>11</v>
      </c>
      <c r="C16" s="68">
        <f>Puantaj!B17</f>
        <v>0</v>
      </c>
      <c r="D16" s="69">
        <f>Puantaj!C17</f>
        <v>0</v>
      </c>
      <c r="E16" s="70">
        <f>Puantaj!D17</f>
        <v>0</v>
      </c>
      <c r="F16" s="84">
        <v>3.45</v>
      </c>
      <c r="G16" s="78">
        <f>Puantaj!AK17</f>
        <v>92</v>
      </c>
      <c r="H16" s="79">
        <f t="shared" si="0"/>
        <v>317.40000000000003</v>
      </c>
      <c r="I16" s="3">
        <v>22222</v>
      </c>
      <c r="J16" s="79">
        <f>MAAŞ_BORDROSU(I16,H16,Q6,Q7,Q8)</f>
        <v>85.69800000000002</v>
      </c>
      <c r="K16" s="79">
        <f t="shared" si="2"/>
        <v>2.09484</v>
      </c>
      <c r="L16" s="81">
        <f t="shared" si="3"/>
        <v>87.79284000000003</v>
      </c>
      <c r="M16" s="81">
        <f t="shared" si="1"/>
        <v>229.60716</v>
      </c>
      <c r="N16" s="47"/>
    </row>
    <row r="17" spans="1:14" ht="18.75">
      <c r="A17" s="268"/>
      <c r="B17" s="67">
        <f>Puantaj!A18</f>
        <v>12</v>
      </c>
      <c r="C17" s="68">
        <f>Puantaj!B18</f>
        <v>0</v>
      </c>
      <c r="D17" s="69">
        <f>Puantaj!C18</f>
        <v>0</v>
      </c>
      <c r="E17" s="70">
        <f>Puantaj!D18</f>
        <v>0</v>
      </c>
      <c r="F17" s="84">
        <v>3.45</v>
      </c>
      <c r="G17" s="78">
        <f>Puantaj!AK18</f>
        <v>92</v>
      </c>
      <c r="H17" s="79">
        <f t="shared" si="0"/>
        <v>317.40000000000003</v>
      </c>
      <c r="I17" s="3">
        <v>22222</v>
      </c>
      <c r="J17" s="79">
        <f>MAAŞ_BORDROSU(I17,H17,Q6,Q7,Q8)</f>
        <v>85.69800000000002</v>
      </c>
      <c r="K17" s="79">
        <f t="shared" si="2"/>
        <v>2.09484</v>
      </c>
      <c r="L17" s="81">
        <f t="shared" si="3"/>
        <v>87.79284000000003</v>
      </c>
      <c r="M17" s="81">
        <f t="shared" si="1"/>
        <v>229.60716</v>
      </c>
      <c r="N17" s="47"/>
    </row>
    <row r="18" spans="1:14" ht="18.75">
      <c r="A18" s="268"/>
      <c r="B18" s="67">
        <f>Puantaj!A19</f>
        <v>13</v>
      </c>
      <c r="C18" s="68">
        <f>Puantaj!B19</f>
        <v>0</v>
      </c>
      <c r="D18" s="69">
        <f>Puantaj!C19</f>
        <v>0</v>
      </c>
      <c r="E18" s="70">
        <f>Puantaj!D19</f>
        <v>0</v>
      </c>
      <c r="F18" s="84">
        <v>3.45</v>
      </c>
      <c r="G18" s="78">
        <f>Puantaj!AK19</f>
        <v>64</v>
      </c>
      <c r="H18" s="79">
        <f t="shared" si="0"/>
        <v>220.8</v>
      </c>
      <c r="I18" s="3">
        <v>22222</v>
      </c>
      <c r="J18" s="79">
        <f>MAAŞ_BORDROSU(I18,H18,Q6,Q7,Q8)</f>
        <v>59.61600000000001</v>
      </c>
      <c r="K18" s="79">
        <f t="shared" si="2"/>
        <v>1.4572800000000001</v>
      </c>
      <c r="L18" s="81">
        <f t="shared" si="3"/>
        <v>61.073280000000004</v>
      </c>
      <c r="M18" s="81">
        <f t="shared" si="1"/>
        <v>159.72672</v>
      </c>
      <c r="N18" s="47"/>
    </row>
    <row r="19" spans="1:14" ht="18.75">
      <c r="A19" s="268"/>
      <c r="B19" s="67">
        <f>Puantaj!A20</f>
        <v>14</v>
      </c>
      <c r="C19" s="68">
        <f>Puantaj!B20</f>
        <v>0</v>
      </c>
      <c r="D19" s="69">
        <f>Puantaj!C20</f>
        <v>0</v>
      </c>
      <c r="E19" s="70">
        <f>Puantaj!D20</f>
        <v>0</v>
      </c>
      <c r="F19" s="84">
        <v>3.45</v>
      </c>
      <c r="G19" s="78">
        <f>Puantaj!AK20</f>
        <v>22</v>
      </c>
      <c r="H19" s="79">
        <f t="shared" si="0"/>
        <v>75.9</v>
      </c>
      <c r="I19" s="3">
        <v>22222</v>
      </c>
      <c r="J19" s="79">
        <f>MAAŞ_BORDROSU(I19,H19,Q6,Q7,Q8)</f>
        <v>20.493000000000002</v>
      </c>
      <c r="K19" s="79">
        <f t="shared" si="2"/>
        <v>0.50094</v>
      </c>
      <c r="L19" s="81">
        <f t="shared" si="3"/>
        <v>20.993940000000002</v>
      </c>
      <c r="M19" s="81">
        <f t="shared" si="1"/>
        <v>54.906060000000004</v>
      </c>
      <c r="N19" s="47"/>
    </row>
    <row r="20" spans="1:17" s="49" customFormat="1" ht="18.75" customHeight="1">
      <c r="A20" s="268"/>
      <c r="B20" s="67">
        <f>Puantaj!A21</f>
        <v>0</v>
      </c>
      <c r="C20" s="68">
        <f>Puantaj!B21</f>
        <v>0</v>
      </c>
      <c r="D20" s="69">
        <f>Puantaj!C21</f>
        <v>0</v>
      </c>
      <c r="E20" s="70">
        <f>Puantaj!D21</f>
        <v>0</v>
      </c>
      <c r="F20" s="84">
        <v>3.45</v>
      </c>
      <c r="G20" s="78">
        <f>Puantaj!AK21</f>
        <v>0</v>
      </c>
      <c r="H20" s="79">
        <f t="shared" si="0"/>
        <v>0</v>
      </c>
      <c r="I20" s="3">
        <v>22222</v>
      </c>
      <c r="J20" s="79">
        <f>MAAŞ_BORDROSU(I20,H20,Q6,Q7,Q8)</f>
        <v>0</v>
      </c>
      <c r="K20" s="79">
        <f t="shared" si="2"/>
        <v>0</v>
      </c>
      <c r="L20" s="81">
        <f t="shared" si="3"/>
        <v>0</v>
      </c>
      <c r="M20" s="81">
        <f t="shared" si="1"/>
        <v>0</v>
      </c>
      <c r="N20" s="48"/>
      <c r="P20" s="50"/>
      <c r="Q20" s="51"/>
    </row>
    <row r="21" spans="1:13" ht="18.75">
      <c r="A21" s="268"/>
      <c r="B21" s="67">
        <f>Puantaj!A22</f>
        <v>0</v>
      </c>
      <c r="C21" s="68">
        <f>Puantaj!B22</f>
        <v>0</v>
      </c>
      <c r="D21" s="69">
        <f>Puantaj!C22</f>
        <v>0</v>
      </c>
      <c r="E21" s="70">
        <f>Puantaj!D22</f>
        <v>0</v>
      </c>
      <c r="F21" s="84">
        <v>3.45</v>
      </c>
      <c r="G21" s="78">
        <f>Puantaj!AK22</f>
        <v>0</v>
      </c>
      <c r="H21" s="79">
        <f t="shared" si="0"/>
        <v>0</v>
      </c>
      <c r="I21" s="3">
        <v>22222</v>
      </c>
      <c r="J21" s="79">
        <f>MAAŞ_BORDROSU(I21,H21,Q6,Q7,Q8)</f>
        <v>0</v>
      </c>
      <c r="K21" s="79">
        <f t="shared" si="2"/>
        <v>0</v>
      </c>
      <c r="L21" s="81">
        <f t="shared" si="3"/>
        <v>0</v>
      </c>
      <c r="M21" s="81">
        <f t="shared" si="1"/>
        <v>0</v>
      </c>
    </row>
    <row r="22" spans="1:13" ht="18.75">
      <c r="A22" s="268"/>
      <c r="B22" s="67">
        <f>Puantaj!A23</f>
        <v>0</v>
      </c>
      <c r="C22" s="68">
        <f>Puantaj!B23</f>
        <v>0</v>
      </c>
      <c r="D22" s="69">
        <f>Puantaj!C23</f>
        <v>0</v>
      </c>
      <c r="E22" s="70">
        <f>Puantaj!D23</f>
        <v>0</v>
      </c>
      <c r="F22" s="84">
        <v>3.45</v>
      </c>
      <c r="G22" s="78">
        <f>Puantaj!AK23</f>
        <v>0</v>
      </c>
      <c r="H22" s="79">
        <f t="shared" si="0"/>
        <v>0</v>
      </c>
      <c r="I22" s="3">
        <v>22222</v>
      </c>
      <c r="J22" s="79">
        <f>MAAŞ_BORDROSU(I22,H22,Q6,Q7,Q8)</f>
        <v>0</v>
      </c>
      <c r="K22" s="79">
        <f t="shared" si="2"/>
        <v>0</v>
      </c>
      <c r="L22" s="81">
        <f t="shared" si="3"/>
        <v>0</v>
      </c>
      <c r="M22" s="81">
        <f t="shared" si="1"/>
        <v>0</v>
      </c>
    </row>
    <row r="23" spans="1:13" ht="18.75">
      <c r="A23" s="268"/>
      <c r="B23" s="67">
        <f>Puantaj!A24</f>
        <v>0</v>
      </c>
      <c r="C23" s="68">
        <f>Puantaj!B24</f>
        <v>0</v>
      </c>
      <c r="D23" s="69">
        <f>Puantaj!C24</f>
        <v>0</v>
      </c>
      <c r="E23" s="70">
        <f>Puantaj!D24</f>
        <v>0</v>
      </c>
      <c r="F23" s="84">
        <v>3.45</v>
      </c>
      <c r="G23" s="78">
        <f>Puantaj!AK24</f>
        <v>0</v>
      </c>
      <c r="H23" s="79">
        <f t="shared" si="0"/>
        <v>0</v>
      </c>
      <c r="I23" s="3">
        <v>22222</v>
      </c>
      <c r="J23" s="79">
        <f>MAAŞ_BORDROSU(I23,H23,Q6,Q7,Q8)</f>
        <v>0</v>
      </c>
      <c r="K23" s="79">
        <f t="shared" si="2"/>
        <v>0</v>
      </c>
      <c r="L23" s="81">
        <f t="shared" si="3"/>
        <v>0</v>
      </c>
      <c r="M23" s="81">
        <f t="shared" si="1"/>
        <v>0</v>
      </c>
    </row>
    <row r="24" spans="1:13" ht="15">
      <c r="A24" s="268"/>
      <c r="B24" s="71"/>
      <c r="C24" s="72">
        <f>Puantaj!B25</f>
        <v>0</v>
      </c>
      <c r="D24" s="73">
        <f>Puantaj!C25</f>
        <v>0</v>
      </c>
      <c r="E24" s="74"/>
      <c r="F24" s="85"/>
      <c r="G24" s="74" t="s">
        <v>21</v>
      </c>
      <c r="H24" s="71"/>
      <c r="I24" s="3"/>
      <c r="J24" s="71"/>
      <c r="K24" s="71"/>
      <c r="L24" s="71"/>
      <c r="M24" s="71"/>
    </row>
    <row r="25" spans="1:13" ht="15" hidden="1">
      <c r="A25" s="268"/>
      <c r="B25" s="71"/>
      <c r="C25" s="72"/>
      <c r="D25" s="73"/>
      <c r="E25" s="74"/>
      <c r="F25" s="85"/>
      <c r="G25" s="74"/>
      <c r="H25" s="71"/>
      <c r="I25" s="39"/>
      <c r="J25" s="71"/>
      <c r="K25" s="79">
        <f>SUM(K6:K24)</f>
        <v>25.616250000000004</v>
      </c>
      <c r="L25" s="71"/>
      <c r="M25" s="71"/>
    </row>
    <row r="26" spans="1:13" ht="15">
      <c r="A26" s="268"/>
      <c r="B26" s="75"/>
      <c r="C26" s="75"/>
      <c r="D26" s="75"/>
      <c r="E26" s="75" t="s">
        <v>16</v>
      </c>
      <c r="F26" s="86"/>
      <c r="G26" s="75">
        <f>SUM(G6:G24)</f>
        <v>1125</v>
      </c>
      <c r="H26" s="80">
        <f>SUM(H6:H24)</f>
        <v>3881.250000000001</v>
      </c>
      <c r="I26" s="52"/>
      <c r="J26" s="80">
        <f>SUM(J6:J24)</f>
        <v>998.9155</v>
      </c>
      <c r="K26" s="82">
        <f>H26-(J26+M26)</f>
        <v>25.616250000000946</v>
      </c>
      <c r="L26" s="83">
        <f>SUM(L6:L24)</f>
        <v>1024.53175</v>
      </c>
      <c r="M26" s="83">
        <f>SUM(M6:M24)</f>
        <v>2856.71825</v>
      </c>
    </row>
    <row r="27" spans="2:17" s="53" customFormat="1" ht="15">
      <c r="B27" s="87" t="s">
        <v>24</v>
      </c>
      <c r="C27" s="87" t="s">
        <v>25</v>
      </c>
      <c r="D27" s="87"/>
      <c r="E27" s="87"/>
      <c r="F27" s="54"/>
      <c r="G27" s="54"/>
      <c r="H27" s="54"/>
      <c r="I27" s="55"/>
      <c r="J27" s="54"/>
      <c r="K27" s="54"/>
      <c r="L27" s="54"/>
      <c r="M27" s="54"/>
      <c r="N27" s="56"/>
      <c r="P27" s="57"/>
      <c r="Q27" s="58"/>
    </row>
    <row r="28" spans="2:17" s="53" customFormat="1" ht="15">
      <c r="B28" s="54"/>
      <c r="C28" s="54"/>
      <c r="D28" s="54"/>
      <c r="E28" s="54"/>
      <c r="F28" s="54"/>
      <c r="G28" s="54"/>
      <c r="H28" s="54"/>
      <c r="I28" s="55"/>
      <c r="J28" s="54"/>
      <c r="K28" s="54"/>
      <c r="L28" s="54"/>
      <c r="M28" s="54"/>
      <c r="N28" s="56"/>
      <c r="P28" s="57"/>
      <c r="Q28" s="58"/>
    </row>
    <row r="29" spans="2:17" s="53" customFormat="1" ht="15">
      <c r="B29" s="54"/>
      <c r="C29" s="54"/>
      <c r="D29" s="59" t="s">
        <v>20</v>
      </c>
      <c r="E29" s="54"/>
      <c r="F29" s="54"/>
      <c r="G29" s="54"/>
      <c r="H29" s="54"/>
      <c r="I29" s="55"/>
      <c r="J29" s="54"/>
      <c r="K29" s="54"/>
      <c r="L29" s="59" t="s">
        <v>22</v>
      </c>
      <c r="M29" s="54"/>
      <c r="N29" s="56"/>
      <c r="P29" s="57"/>
      <c r="Q29" s="58"/>
    </row>
    <row r="30" spans="2:17" s="53" customFormat="1" ht="15">
      <c r="B30" s="54"/>
      <c r="C30" s="54"/>
      <c r="D30" s="54">
        <f>Puantaj!H32</f>
        <v>0</v>
      </c>
      <c r="E30" s="54"/>
      <c r="F30" s="54"/>
      <c r="G30" s="54"/>
      <c r="H30" s="54"/>
      <c r="I30" s="55"/>
      <c r="J30" s="54"/>
      <c r="K30" s="54"/>
      <c r="L30" s="54">
        <f>Puantaj!Z32</f>
        <v>0</v>
      </c>
      <c r="M30" s="54"/>
      <c r="N30" s="56"/>
      <c r="P30" s="57"/>
      <c r="Q30" s="58"/>
    </row>
    <row r="31" spans="2:17" s="53" customFormat="1" ht="15">
      <c r="B31" s="54"/>
      <c r="C31" s="54"/>
      <c r="D31" s="54" t="str">
        <f>Puantaj!H33</f>
        <v> Bil. İşletmeni</v>
      </c>
      <c r="E31" s="54"/>
      <c r="F31" s="54"/>
      <c r="G31" s="54"/>
      <c r="H31" s="54"/>
      <c r="I31" s="55"/>
      <c r="J31" s="54"/>
      <c r="K31" s="54"/>
      <c r="L31" s="54" t="str">
        <f>Puantaj!Z33</f>
        <v>Daire Başkanı</v>
      </c>
      <c r="M31" s="54"/>
      <c r="N31" s="56"/>
      <c r="P31" s="57"/>
      <c r="Q31" s="58"/>
    </row>
    <row r="32" spans="4:17" s="53" customFormat="1" ht="15">
      <c r="D32" s="60"/>
      <c r="E32" s="56"/>
      <c r="F32" s="56"/>
      <c r="G32" s="56"/>
      <c r="H32" s="61"/>
      <c r="I32" s="61"/>
      <c r="J32" s="61"/>
      <c r="K32" s="61"/>
      <c r="L32" s="62"/>
      <c r="M32" s="63"/>
      <c r="N32" s="56"/>
      <c r="P32" s="57"/>
      <c r="Q32" s="58"/>
    </row>
    <row r="33" spans="8:13" ht="15">
      <c r="H33" s="40"/>
      <c r="I33" s="40"/>
      <c r="J33" s="40"/>
      <c r="K33" s="40"/>
      <c r="L33" s="47"/>
      <c r="M33" s="65"/>
    </row>
    <row r="34" spans="4:17" ht="15">
      <c r="D34" s="23"/>
      <c r="E34" s="23"/>
      <c r="F34" s="23"/>
      <c r="G34" s="23"/>
      <c r="H34" s="40"/>
      <c r="I34" s="40"/>
      <c r="J34" s="40"/>
      <c r="K34" s="40"/>
      <c r="L34" s="47"/>
      <c r="M34" s="65"/>
      <c r="N34" s="23"/>
      <c r="P34" s="23"/>
      <c r="Q34" s="23"/>
    </row>
    <row r="35" spans="4:17" ht="15">
      <c r="D35" s="23"/>
      <c r="E35" s="23"/>
      <c r="F35" s="23"/>
      <c r="G35" s="23"/>
      <c r="H35" s="40"/>
      <c r="I35" s="40"/>
      <c r="J35" s="40"/>
      <c r="K35" s="40"/>
      <c r="L35" s="47"/>
      <c r="M35" s="65"/>
      <c r="N35" s="23"/>
      <c r="P35" s="23"/>
      <c r="Q35" s="23"/>
    </row>
    <row r="36" spans="4:17" ht="15">
      <c r="D36" s="23"/>
      <c r="E36" s="23"/>
      <c r="F36" s="23"/>
      <c r="G36" s="23"/>
      <c r="H36" s="40"/>
      <c r="I36" s="40"/>
      <c r="J36" s="40"/>
      <c r="K36" s="40"/>
      <c r="L36" s="47"/>
      <c r="M36" s="65"/>
      <c r="N36" s="23"/>
      <c r="P36" s="23"/>
      <c r="Q36" s="23"/>
    </row>
    <row r="37" spans="4:17" ht="15">
      <c r="D37" s="23"/>
      <c r="E37" s="23"/>
      <c r="F37" s="23"/>
      <c r="G37" s="23"/>
      <c r="H37" s="40"/>
      <c r="I37" s="40"/>
      <c r="J37" s="40"/>
      <c r="K37" s="40"/>
      <c r="L37" s="47"/>
      <c r="M37" s="65"/>
      <c r="N37" s="23"/>
      <c r="P37" s="23"/>
      <c r="Q37" s="23"/>
    </row>
    <row r="38" spans="4:17" ht="15">
      <c r="D38" s="23"/>
      <c r="E38" s="23"/>
      <c r="F38" s="23"/>
      <c r="G38" s="23"/>
      <c r="H38" s="40"/>
      <c r="I38" s="40"/>
      <c r="J38" s="40"/>
      <c r="K38" s="40"/>
      <c r="L38" s="47"/>
      <c r="M38" s="65"/>
      <c r="N38" s="23"/>
      <c r="P38" s="23"/>
      <c r="Q38" s="23"/>
    </row>
    <row r="39" spans="4:17" ht="15">
      <c r="D39" s="23"/>
      <c r="E39" s="23"/>
      <c r="F39" s="23"/>
      <c r="G39" s="23"/>
      <c r="H39" s="40"/>
      <c r="I39" s="40"/>
      <c r="J39" s="40"/>
      <c r="K39" s="40"/>
      <c r="L39" s="47"/>
      <c r="M39" s="65"/>
      <c r="N39" s="23"/>
      <c r="P39" s="23"/>
      <c r="Q39" s="23"/>
    </row>
    <row r="40" spans="4:17" ht="15">
      <c r="D40" s="23"/>
      <c r="E40" s="23"/>
      <c r="F40" s="23"/>
      <c r="G40" s="23"/>
      <c r="H40" s="40"/>
      <c r="I40" s="40"/>
      <c r="J40" s="40"/>
      <c r="K40" s="40"/>
      <c r="L40" s="47"/>
      <c r="M40" s="65"/>
      <c r="N40" s="23"/>
      <c r="P40" s="23"/>
      <c r="Q40" s="23"/>
    </row>
    <row r="41" spans="4:17" ht="15">
      <c r="D41" s="23"/>
      <c r="E41" s="23"/>
      <c r="F41" s="23"/>
      <c r="G41" s="23"/>
      <c r="H41" s="40"/>
      <c r="I41" s="40"/>
      <c r="J41" s="40"/>
      <c r="K41" s="40"/>
      <c r="L41" s="47"/>
      <c r="M41" s="65"/>
      <c r="N41" s="23"/>
      <c r="P41" s="23"/>
      <c r="Q41" s="23"/>
    </row>
    <row r="42" spans="4:17" ht="15">
      <c r="D42" s="23"/>
      <c r="E42" s="23"/>
      <c r="F42" s="23"/>
      <c r="G42" s="23"/>
      <c r="H42" s="40"/>
      <c r="I42" s="40"/>
      <c r="J42" s="40"/>
      <c r="K42" s="40"/>
      <c r="L42" s="47"/>
      <c r="M42" s="65"/>
      <c r="N42" s="23"/>
      <c r="P42" s="23"/>
      <c r="Q42" s="23"/>
    </row>
    <row r="43" spans="4:17" ht="15">
      <c r="D43" s="23"/>
      <c r="E43" s="23"/>
      <c r="F43" s="23"/>
      <c r="G43" s="23"/>
      <c r="H43" s="40"/>
      <c r="I43" s="40"/>
      <c r="J43" s="40"/>
      <c r="K43" s="40"/>
      <c r="L43" s="47"/>
      <c r="M43" s="65"/>
      <c r="N43" s="23"/>
      <c r="P43" s="23"/>
      <c r="Q43" s="23"/>
    </row>
    <row r="44" spans="4:17" ht="15">
      <c r="D44" s="23"/>
      <c r="E44" s="23"/>
      <c r="F44" s="23"/>
      <c r="G44" s="23"/>
      <c r="H44" s="40"/>
      <c r="I44" s="40"/>
      <c r="J44" s="40"/>
      <c r="K44" s="40"/>
      <c r="L44" s="47"/>
      <c r="M44" s="65"/>
      <c r="N44" s="23"/>
      <c r="P44" s="23"/>
      <c r="Q44" s="23"/>
    </row>
    <row r="45" spans="4:17" ht="15">
      <c r="D45" s="23"/>
      <c r="E45" s="23"/>
      <c r="F45" s="23"/>
      <c r="G45" s="23"/>
      <c r="H45" s="40"/>
      <c r="I45" s="40"/>
      <c r="J45" s="40"/>
      <c r="K45" s="40"/>
      <c r="L45" s="47"/>
      <c r="M45" s="65"/>
      <c r="N45" s="23"/>
      <c r="P45" s="23"/>
      <c r="Q45" s="23"/>
    </row>
    <row r="46" spans="4:17" ht="15">
      <c r="D46" s="23"/>
      <c r="E46" s="23"/>
      <c r="F46" s="23"/>
      <c r="G46" s="23"/>
      <c r="H46" s="40"/>
      <c r="I46" s="40"/>
      <c r="J46" s="40"/>
      <c r="K46" s="40"/>
      <c r="L46" s="47"/>
      <c r="M46" s="65"/>
      <c r="N46" s="23"/>
      <c r="P46" s="23"/>
      <c r="Q46" s="23"/>
    </row>
    <row r="47" spans="4:17" ht="15">
      <c r="D47" s="23"/>
      <c r="E47" s="23"/>
      <c r="F47" s="23"/>
      <c r="G47" s="23"/>
      <c r="H47" s="40"/>
      <c r="I47" s="40"/>
      <c r="J47" s="40"/>
      <c r="K47" s="40"/>
      <c r="L47" s="47"/>
      <c r="M47" s="65"/>
      <c r="N47" s="23"/>
      <c r="P47" s="23"/>
      <c r="Q47" s="23"/>
    </row>
    <row r="48" spans="4:17" ht="15">
      <c r="D48" s="23"/>
      <c r="E48" s="23"/>
      <c r="F48" s="23"/>
      <c r="G48" s="23"/>
      <c r="H48" s="40"/>
      <c r="I48" s="40"/>
      <c r="J48" s="40"/>
      <c r="K48" s="40"/>
      <c r="L48" s="47"/>
      <c r="M48" s="65"/>
      <c r="N48" s="23"/>
      <c r="P48" s="23"/>
      <c r="Q48" s="23"/>
    </row>
    <row r="49" spans="4:17" ht="15">
      <c r="D49" s="23"/>
      <c r="E49" s="23"/>
      <c r="F49" s="23"/>
      <c r="G49" s="23"/>
      <c r="H49" s="40"/>
      <c r="I49" s="40"/>
      <c r="J49" s="40"/>
      <c r="K49" s="40"/>
      <c r="L49" s="47"/>
      <c r="M49" s="65"/>
      <c r="N49" s="23"/>
      <c r="P49" s="23"/>
      <c r="Q49" s="23"/>
    </row>
    <row r="50" spans="4:17" ht="15">
      <c r="D50" s="23"/>
      <c r="E50" s="23"/>
      <c r="F50" s="23"/>
      <c r="G50" s="23"/>
      <c r="H50" s="40"/>
      <c r="I50" s="40"/>
      <c r="J50" s="40"/>
      <c r="K50" s="40"/>
      <c r="L50" s="47"/>
      <c r="M50" s="65"/>
      <c r="N50" s="23"/>
      <c r="P50" s="23"/>
      <c r="Q50" s="23"/>
    </row>
    <row r="51" spans="4:17" ht="15">
      <c r="D51" s="23"/>
      <c r="E51" s="23"/>
      <c r="F51" s="23"/>
      <c r="G51" s="23"/>
      <c r="H51" s="40"/>
      <c r="I51" s="40"/>
      <c r="J51" s="40"/>
      <c r="K51" s="40"/>
      <c r="L51" s="47"/>
      <c r="M51" s="65"/>
      <c r="N51" s="23"/>
      <c r="P51" s="23"/>
      <c r="Q51" s="23"/>
    </row>
    <row r="52" spans="4:17" ht="15">
      <c r="D52" s="23"/>
      <c r="E52" s="23"/>
      <c r="F52" s="23"/>
      <c r="G52" s="23"/>
      <c r="H52" s="40"/>
      <c r="I52" s="40"/>
      <c r="J52" s="40"/>
      <c r="K52" s="40"/>
      <c r="L52" s="47"/>
      <c r="M52" s="65"/>
      <c r="N52" s="23"/>
      <c r="P52" s="23"/>
      <c r="Q52" s="23"/>
    </row>
    <row r="53" spans="4:17" ht="15">
      <c r="D53" s="23"/>
      <c r="E53" s="23"/>
      <c r="F53" s="23"/>
      <c r="G53" s="23"/>
      <c r="H53" s="40"/>
      <c r="I53" s="40"/>
      <c r="J53" s="40"/>
      <c r="K53" s="40"/>
      <c r="L53" s="47"/>
      <c r="M53" s="65"/>
      <c r="N53" s="23"/>
      <c r="P53" s="23"/>
      <c r="Q53" s="23"/>
    </row>
    <row r="54" spans="4:17" ht="15">
      <c r="D54" s="23"/>
      <c r="E54" s="23"/>
      <c r="F54" s="23"/>
      <c r="G54" s="23"/>
      <c r="H54" s="40"/>
      <c r="I54" s="40"/>
      <c r="J54" s="40"/>
      <c r="K54" s="40"/>
      <c r="L54" s="47"/>
      <c r="M54" s="65"/>
      <c r="N54" s="23"/>
      <c r="P54" s="23"/>
      <c r="Q54" s="23"/>
    </row>
    <row r="55" spans="4:17" ht="15">
      <c r="D55" s="23"/>
      <c r="E55" s="23"/>
      <c r="F55" s="23"/>
      <c r="G55" s="23"/>
      <c r="H55" s="40"/>
      <c r="I55" s="40"/>
      <c r="J55" s="40"/>
      <c r="K55" s="40"/>
      <c r="L55" s="47"/>
      <c r="M55" s="65"/>
      <c r="N55" s="23"/>
      <c r="P55" s="23"/>
      <c r="Q55" s="23"/>
    </row>
    <row r="56" spans="4:17" ht="15">
      <c r="D56" s="23"/>
      <c r="E56" s="23"/>
      <c r="F56" s="23"/>
      <c r="G56" s="23"/>
      <c r="H56" s="40"/>
      <c r="I56" s="40"/>
      <c r="J56" s="40"/>
      <c r="K56" s="40"/>
      <c r="L56" s="47"/>
      <c r="M56" s="65"/>
      <c r="N56" s="23"/>
      <c r="P56" s="23"/>
      <c r="Q56" s="23"/>
    </row>
    <row r="57" spans="4:17" ht="15">
      <c r="D57" s="23"/>
      <c r="E57" s="23"/>
      <c r="F57" s="23"/>
      <c r="G57" s="23"/>
      <c r="H57" s="40"/>
      <c r="I57" s="40"/>
      <c r="J57" s="40"/>
      <c r="K57" s="40"/>
      <c r="L57" s="47"/>
      <c r="M57" s="65"/>
      <c r="N57" s="23"/>
      <c r="P57" s="23"/>
      <c r="Q57" s="23"/>
    </row>
    <row r="58" spans="4:17" ht="15">
      <c r="D58" s="23"/>
      <c r="E58" s="23"/>
      <c r="F58" s="23"/>
      <c r="G58" s="23"/>
      <c r="H58" s="40"/>
      <c r="I58" s="40"/>
      <c r="J58" s="40"/>
      <c r="K58" s="40"/>
      <c r="L58" s="47"/>
      <c r="M58" s="65"/>
      <c r="N58" s="23"/>
      <c r="P58" s="23"/>
      <c r="Q58" s="23"/>
    </row>
    <row r="59" spans="4:17" ht="15">
      <c r="D59" s="23"/>
      <c r="E59" s="23"/>
      <c r="F59" s="23"/>
      <c r="G59" s="23"/>
      <c r="H59" s="40"/>
      <c r="I59" s="40"/>
      <c r="J59" s="40"/>
      <c r="K59" s="40"/>
      <c r="L59" s="47"/>
      <c r="M59" s="65"/>
      <c r="N59" s="23"/>
      <c r="P59" s="23"/>
      <c r="Q59" s="23"/>
    </row>
    <row r="60" spans="4:17" ht="15">
      <c r="D60" s="23"/>
      <c r="E60" s="23"/>
      <c r="F60" s="23"/>
      <c r="G60" s="23"/>
      <c r="H60" s="40"/>
      <c r="I60" s="40"/>
      <c r="J60" s="40"/>
      <c r="K60" s="40"/>
      <c r="L60" s="47"/>
      <c r="M60" s="65"/>
      <c r="N60" s="23"/>
      <c r="P60" s="23"/>
      <c r="Q60" s="23"/>
    </row>
    <row r="61" spans="4:17" ht="15">
      <c r="D61" s="23"/>
      <c r="E61" s="23"/>
      <c r="F61" s="23"/>
      <c r="G61" s="23"/>
      <c r="H61" s="40"/>
      <c r="I61" s="40"/>
      <c r="J61" s="40"/>
      <c r="K61" s="40"/>
      <c r="L61" s="47"/>
      <c r="M61" s="65"/>
      <c r="N61" s="23"/>
      <c r="P61" s="23"/>
      <c r="Q61" s="23"/>
    </row>
    <row r="62" spans="4:17" ht="15">
      <c r="D62" s="23"/>
      <c r="E62" s="23"/>
      <c r="F62" s="23"/>
      <c r="G62" s="23"/>
      <c r="H62" s="40"/>
      <c r="I62" s="40"/>
      <c r="J62" s="40"/>
      <c r="K62" s="40"/>
      <c r="L62" s="47"/>
      <c r="M62" s="65"/>
      <c r="N62" s="23"/>
      <c r="P62" s="23"/>
      <c r="Q62" s="23"/>
    </row>
    <row r="63" spans="4:17" ht="15">
      <c r="D63" s="23"/>
      <c r="E63" s="23"/>
      <c r="F63" s="23"/>
      <c r="G63" s="23"/>
      <c r="H63" s="40"/>
      <c r="I63" s="40"/>
      <c r="J63" s="40"/>
      <c r="K63" s="40"/>
      <c r="L63" s="47"/>
      <c r="M63" s="65"/>
      <c r="N63" s="23"/>
      <c r="P63" s="23"/>
      <c r="Q63" s="23"/>
    </row>
    <row r="64" spans="4:17" ht="15">
      <c r="D64" s="23"/>
      <c r="E64" s="23"/>
      <c r="F64" s="23"/>
      <c r="G64" s="23"/>
      <c r="H64" s="40"/>
      <c r="I64" s="40"/>
      <c r="J64" s="40"/>
      <c r="K64" s="40"/>
      <c r="L64" s="47"/>
      <c r="M64" s="65"/>
      <c r="N64" s="23"/>
      <c r="P64" s="23"/>
      <c r="Q64" s="23"/>
    </row>
    <row r="65" spans="4:17" ht="15">
      <c r="D65" s="23"/>
      <c r="E65" s="23"/>
      <c r="F65" s="23"/>
      <c r="G65" s="23"/>
      <c r="H65" s="40"/>
      <c r="I65" s="40"/>
      <c r="J65" s="40"/>
      <c r="K65" s="40"/>
      <c r="L65" s="47"/>
      <c r="M65" s="65"/>
      <c r="N65" s="23"/>
      <c r="P65" s="23"/>
      <c r="Q65" s="23"/>
    </row>
    <row r="66" spans="4:17" ht="15">
      <c r="D66" s="23"/>
      <c r="E66" s="23"/>
      <c r="F66" s="23"/>
      <c r="G66" s="23"/>
      <c r="H66" s="40"/>
      <c r="I66" s="40"/>
      <c r="J66" s="40"/>
      <c r="K66" s="40"/>
      <c r="L66" s="47"/>
      <c r="M66" s="65"/>
      <c r="N66" s="23"/>
      <c r="P66" s="23"/>
      <c r="Q66" s="23"/>
    </row>
    <row r="67" spans="4:17" ht="15">
      <c r="D67" s="23"/>
      <c r="E67" s="23"/>
      <c r="F67" s="23"/>
      <c r="G67" s="23"/>
      <c r="H67" s="40"/>
      <c r="I67" s="40"/>
      <c r="J67" s="40"/>
      <c r="K67" s="40"/>
      <c r="L67" s="47"/>
      <c r="M67" s="65"/>
      <c r="N67" s="23"/>
      <c r="P67" s="23"/>
      <c r="Q67" s="23"/>
    </row>
    <row r="68" spans="4:17" ht="15">
      <c r="D68" s="23"/>
      <c r="E68" s="23"/>
      <c r="F68" s="23"/>
      <c r="G68" s="23"/>
      <c r="H68" s="40"/>
      <c r="I68" s="40"/>
      <c r="J68" s="40"/>
      <c r="K68" s="40"/>
      <c r="L68" s="47"/>
      <c r="M68" s="65"/>
      <c r="N68" s="23"/>
      <c r="P68" s="23"/>
      <c r="Q68" s="23"/>
    </row>
    <row r="69" spans="4:17" ht="15">
      <c r="D69" s="23"/>
      <c r="E69" s="23"/>
      <c r="F69" s="23"/>
      <c r="G69" s="23"/>
      <c r="H69" s="40"/>
      <c r="I69" s="40"/>
      <c r="J69" s="40"/>
      <c r="K69" s="40"/>
      <c r="L69" s="47"/>
      <c r="M69" s="65"/>
      <c r="N69" s="23"/>
      <c r="P69" s="23"/>
      <c r="Q69" s="23"/>
    </row>
    <row r="70" spans="4:17" ht="15">
      <c r="D70" s="23"/>
      <c r="E70" s="23"/>
      <c r="F70" s="23"/>
      <c r="G70" s="23"/>
      <c r="H70" s="40"/>
      <c r="I70" s="40"/>
      <c r="J70" s="40"/>
      <c r="K70" s="40"/>
      <c r="L70" s="47"/>
      <c r="M70" s="65"/>
      <c r="N70" s="23"/>
      <c r="P70" s="23"/>
      <c r="Q70" s="23"/>
    </row>
    <row r="71" spans="4:17" ht="15">
      <c r="D71" s="23"/>
      <c r="E71" s="23"/>
      <c r="F71" s="23"/>
      <c r="G71" s="23"/>
      <c r="H71" s="40"/>
      <c r="I71" s="40"/>
      <c r="J71" s="40"/>
      <c r="K71" s="40"/>
      <c r="L71" s="47"/>
      <c r="M71" s="65"/>
      <c r="N71" s="23"/>
      <c r="P71" s="23"/>
      <c r="Q71" s="23"/>
    </row>
    <row r="72" spans="4:17" ht="15">
      <c r="D72" s="23"/>
      <c r="E72" s="23"/>
      <c r="F72" s="23"/>
      <c r="G72" s="23"/>
      <c r="H72" s="40"/>
      <c r="I72" s="40"/>
      <c r="J72" s="40"/>
      <c r="K72" s="40"/>
      <c r="L72" s="47"/>
      <c r="M72" s="65"/>
      <c r="N72" s="23"/>
      <c r="P72" s="23"/>
      <c r="Q72" s="23"/>
    </row>
    <row r="73" spans="4:17" ht="15">
      <c r="D73" s="23"/>
      <c r="E73" s="23"/>
      <c r="F73" s="23"/>
      <c r="G73" s="23"/>
      <c r="H73" s="40"/>
      <c r="I73" s="40"/>
      <c r="J73" s="40"/>
      <c r="K73" s="40"/>
      <c r="L73" s="47"/>
      <c r="M73" s="65"/>
      <c r="N73" s="23"/>
      <c r="P73" s="23"/>
      <c r="Q73" s="23"/>
    </row>
    <row r="74" spans="4:17" ht="15">
      <c r="D74" s="23"/>
      <c r="E74" s="23"/>
      <c r="F74" s="23"/>
      <c r="G74" s="23"/>
      <c r="H74" s="40"/>
      <c r="I74" s="40"/>
      <c r="J74" s="40"/>
      <c r="K74" s="40"/>
      <c r="L74" s="47"/>
      <c r="M74" s="65"/>
      <c r="N74" s="23"/>
      <c r="P74" s="23"/>
      <c r="Q74" s="23"/>
    </row>
    <row r="75" spans="4:17" ht="15">
      <c r="D75" s="23"/>
      <c r="E75" s="23"/>
      <c r="F75" s="23"/>
      <c r="G75" s="23"/>
      <c r="H75" s="40"/>
      <c r="I75" s="40"/>
      <c r="J75" s="40"/>
      <c r="K75" s="40"/>
      <c r="L75" s="47"/>
      <c r="M75" s="65"/>
      <c r="N75" s="23"/>
      <c r="P75" s="23"/>
      <c r="Q75" s="23"/>
    </row>
    <row r="76" spans="4:17" ht="15">
      <c r="D76" s="23"/>
      <c r="E76" s="23"/>
      <c r="F76" s="23"/>
      <c r="G76" s="23"/>
      <c r="H76" s="40"/>
      <c r="I76" s="40"/>
      <c r="J76" s="40"/>
      <c r="K76" s="40"/>
      <c r="L76" s="47"/>
      <c r="M76" s="65"/>
      <c r="N76" s="23"/>
      <c r="P76" s="23"/>
      <c r="Q76" s="23"/>
    </row>
    <row r="77" spans="4:17" ht="15">
      <c r="D77" s="23"/>
      <c r="E77" s="23"/>
      <c r="F77" s="23"/>
      <c r="G77" s="23"/>
      <c r="H77" s="40"/>
      <c r="I77" s="40"/>
      <c r="J77" s="40"/>
      <c r="K77" s="40"/>
      <c r="L77" s="47"/>
      <c r="M77" s="65"/>
      <c r="N77" s="23"/>
      <c r="P77" s="23"/>
      <c r="Q77" s="23"/>
    </row>
    <row r="78" spans="4:17" ht="15">
      <c r="D78" s="23"/>
      <c r="E78" s="23"/>
      <c r="F78" s="23"/>
      <c r="G78" s="23"/>
      <c r="H78" s="40"/>
      <c r="I78" s="40"/>
      <c r="J78" s="40"/>
      <c r="K78" s="40"/>
      <c r="L78" s="47"/>
      <c r="M78" s="65"/>
      <c r="N78" s="23"/>
      <c r="P78" s="23"/>
      <c r="Q78" s="23"/>
    </row>
    <row r="79" spans="4:17" ht="15">
      <c r="D79" s="23"/>
      <c r="E79" s="23"/>
      <c r="F79" s="23"/>
      <c r="G79" s="23"/>
      <c r="H79" s="40"/>
      <c r="I79" s="40"/>
      <c r="J79" s="40"/>
      <c r="K79" s="40"/>
      <c r="L79" s="47"/>
      <c r="M79" s="65"/>
      <c r="N79" s="23"/>
      <c r="P79" s="23"/>
      <c r="Q79" s="23"/>
    </row>
    <row r="80" spans="4:17" ht="15">
      <c r="D80" s="23"/>
      <c r="E80" s="23"/>
      <c r="F80" s="23"/>
      <c r="G80" s="23"/>
      <c r="H80" s="40"/>
      <c r="I80" s="40"/>
      <c r="J80" s="40"/>
      <c r="K80" s="40"/>
      <c r="L80" s="47"/>
      <c r="M80" s="65"/>
      <c r="N80" s="23"/>
      <c r="P80" s="23"/>
      <c r="Q80" s="23"/>
    </row>
    <row r="81" spans="4:17" ht="15">
      <c r="D81" s="23"/>
      <c r="E81" s="23"/>
      <c r="F81" s="23"/>
      <c r="G81" s="23"/>
      <c r="H81" s="40"/>
      <c r="I81" s="40"/>
      <c r="J81" s="40"/>
      <c r="K81" s="40"/>
      <c r="L81" s="47"/>
      <c r="M81" s="65"/>
      <c r="N81" s="23"/>
      <c r="P81" s="23"/>
      <c r="Q81" s="23"/>
    </row>
    <row r="82" spans="4:17" ht="15">
      <c r="D82" s="23"/>
      <c r="E82" s="23"/>
      <c r="F82" s="23"/>
      <c r="G82" s="23"/>
      <c r="H82" s="40"/>
      <c r="I82" s="40"/>
      <c r="J82" s="40"/>
      <c r="K82" s="40"/>
      <c r="L82" s="47"/>
      <c r="M82" s="65"/>
      <c r="N82" s="23"/>
      <c r="P82" s="23"/>
      <c r="Q82" s="23"/>
    </row>
    <row r="83" spans="4:17" ht="15">
      <c r="D83" s="23"/>
      <c r="E83" s="23"/>
      <c r="F83" s="23"/>
      <c r="G83" s="23"/>
      <c r="H83" s="40"/>
      <c r="I83" s="40"/>
      <c r="J83" s="40"/>
      <c r="K83" s="40"/>
      <c r="L83" s="47"/>
      <c r="M83" s="65"/>
      <c r="N83" s="23"/>
      <c r="P83" s="23"/>
      <c r="Q83" s="23"/>
    </row>
    <row r="84" spans="4:17" ht="15">
      <c r="D84" s="23"/>
      <c r="E84" s="23"/>
      <c r="F84" s="23"/>
      <c r="G84" s="23"/>
      <c r="H84" s="40"/>
      <c r="I84" s="40"/>
      <c r="J84" s="40"/>
      <c r="K84" s="40"/>
      <c r="L84" s="47"/>
      <c r="M84" s="65"/>
      <c r="N84" s="23"/>
      <c r="P84" s="23"/>
      <c r="Q84" s="23"/>
    </row>
    <row r="85" spans="4:17" ht="15">
      <c r="D85" s="23"/>
      <c r="E85" s="23"/>
      <c r="F85" s="23"/>
      <c r="G85" s="23"/>
      <c r="H85" s="40"/>
      <c r="I85" s="40"/>
      <c r="J85" s="40"/>
      <c r="K85" s="40"/>
      <c r="L85" s="47"/>
      <c r="M85" s="65"/>
      <c r="N85" s="23"/>
      <c r="P85" s="23"/>
      <c r="Q85" s="23"/>
    </row>
    <row r="86" spans="4:17" ht="15">
      <c r="D86" s="23"/>
      <c r="E86" s="23"/>
      <c r="F86" s="23"/>
      <c r="G86" s="23"/>
      <c r="H86" s="40"/>
      <c r="I86" s="40"/>
      <c r="J86" s="40"/>
      <c r="K86" s="40"/>
      <c r="L86" s="47"/>
      <c r="M86" s="65"/>
      <c r="N86" s="23"/>
      <c r="P86" s="23"/>
      <c r="Q86" s="23"/>
    </row>
    <row r="87" spans="4:17" ht="15">
      <c r="D87" s="23"/>
      <c r="E87" s="23"/>
      <c r="F87" s="23"/>
      <c r="G87" s="23"/>
      <c r="H87" s="40"/>
      <c r="I87" s="40"/>
      <c r="J87" s="40"/>
      <c r="K87" s="40"/>
      <c r="L87" s="47"/>
      <c r="M87" s="65"/>
      <c r="N87" s="23"/>
      <c r="P87" s="23"/>
      <c r="Q87" s="23"/>
    </row>
    <row r="88" spans="4:17" ht="15">
      <c r="D88" s="23"/>
      <c r="E88" s="23"/>
      <c r="F88" s="23"/>
      <c r="G88" s="23"/>
      <c r="H88" s="40"/>
      <c r="I88" s="40"/>
      <c r="J88" s="40"/>
      <c r="K88" s="40"/>
      <c r="L88" s="47"/>
      <c r="M88" s="65"/>
      <c r="N88" s="23"/>
      <c r="P88" s="23"/>
      <c r="Q88" s="23"/>
    </row>
    <row r="89" spans="4:17" ht="15">
      <c r="D89" s="23"/>
      <c r="E89" s="23"/>
      <c r="F89" s="23"/>
      <c r="G89" s="23"/>
      <c r="H89" s="40"/>
      <c r="I89" s="40"/>
      <c r="J89" s="40"/>
      <c r="K89" s="40"/>
      <c r="L89" s="47"/>
      <c r="M89" s="65"/>
      <c r="N89" s="23"/>
      <c r="P89" s="23"/>
      <c r="Q89" s="23"/>
    </row>
    <row r="90" spans="4:17" ht="15">
      <c r="D90" s="23"/>
      <c r="E90" s="23"/>
      <c r="F90" s="23"/>
      <c r="G90" s="23"/>
      <c r="H90" s="40"/>
      <c r="I90" s="40"/>
      <c r="J90" s="40"/>
      <c r="K90" s="40"/>
      <c r="L90" s="47"/>
      <c r="M90" s="65"/>
      <c r="N90" s="23"/>
      <c r="P90" s="23"/>
      <c r="Q90" s="23"/>
    </row>
    <row r="91" spans="4:17" ht="15">
      <c r="D91" s="23"/>
      <c r="E91" s="23"/>
      <c r="F91" s="23"/>
      <c r="G91" s="23"/>
      <c r="H91" s="40"/>
      <c r="I91" s="40"/>
      <c r="J91" s="40"/>
      <c r="K91" s="40"/>
      <c r="L91" s="47"/>
      <c r="M91" s="65"/>
      <c r="N91" s="23"/>
      <c r="P91" s="23"/>
      <c r="Q91" s="23"/>
    </row>
    <row r="92" spans="4:17" ht="15">
      <c r="D92" s="23"/>
      <c r="E92" s="23"/>
      <c r="F92" s="23"/>
      <c r="G92" s="23"/>
      <c r="H92" s="40"/>
      <c r="I92" s="40"/>
      <c r="J92" s="40"/>
      <c r="K92" s="40"/>
      <c r="L92" s="47"/>
      <c r="M92" s="65"/>
      <c r="N92" s="23"/>
      <c r="P92" s="23"/>
      <c r="Q92" s="23"/>
    </row>
    <row r="93" spans="4:17" ht="15">
      <c r="D93" s="23"/>
      <c r="E93" s="23"/>
      <c r="F93" s="23"/>
      <c r="G93" s="23"/>
      <c r="H93" s="40"/>
      <c r="I93" s="40"/>
      <c r="J93" s="40"/>
      <c r="K93" s="40"/>
      <c r="L93" s="47"/>
      <c r="M93" s="65"/>
      <c r="N93" s="23"/>
      <c r="P93" s="23"/>
      <c r="Q93" s="23"/>
    </row>
    <row r="94" spans="4:17" ht="15">
      <c r="D94" s="23"/>
      <c r="E94" s="23"/>
      <c r="F94" s="23"/>
      <c r="G94" s="23"/>
      <c r="H94" s="40"/>
      <c r="I94" s="40"/>
      <c r="J94" s="40"/>
      <c r="K94" s="40"/>
      <c r="L94" s="47"/>
      <c r="M94" s="65"/>
      <c r="N94" s="23"/>
      <c r="P94" s="23"/>
      <c r="Q94" s="23"/>
    </row>
    <row r="95" spans="4:17" ht="15">
      <c r="D95" s="23"/>
      <c r="E95" s="23"/>
      <c r="F95" s="23"/>
      <c r="G95" s="23"/>
      <c r="H95" s="40"/>
      <c r="I95" s="40"/>
      <c r="J95" s="40"/>
      <c r="K95" s="40"/>
      <c r="L95" s="47"/>
      <c r="M95" s="65"/>
      <c r="N95" s="23"/>
      <c r="P95" s="23"/>
      <c r="Q95" s="23"/>
    </row>
    <row r="96" spans="4:17" ht="15">
      <c r="D96" s="23"/>
      <c r="E96" s="23"/>
      <c r="F96" s="23"/>
      <c r="G96" s="23"/>
      <c r="H96" s="40"/>
      <c r="I96" s="40"/>
      <c r="J96" s="40"/>
      <c r="K96" s="40"/>
      <c r="L96" s="47"/>
      <c r="M96" s="65"/>
      <c r="N96" s="23"/>
      <c r="P96" s="23"/>
      <c r="Q96" s="23"/>
    </row>
    <row r="97" spans="4:17" ht="15">
      <c r="D97" s="23"/>
      <c r="E97" s="23"/>
      <c r="F97" s="23"/>
      <c r="G97" s="23"/>
      <c r="H97" s="40"/>
      <c r="I97" s="40"/>
      <c r="J97" s="40"/>
      <c r="K97" s="40"/>
      <c r="L97" s="47"/>
      <c r="M97" s="65"/>
      <c r="N97" s="23"/>
      <c r="P97" s="23"/>
      <c r="Q97" s="23"/>
    </row>
    <row r="98" spans="4:17" ht="15">
      <c r="D98" s="23"/>
      <c r="E98" s="23"/>
      <c r="F98" s="23"/>
      <c r="G98" s="23"/>
      <c r="H98" s="40"/>
      <c r="I98" s="40"/>
      <c r="J98" s="40"/>
      <c r="K98" s="40"/>
      <c r="L98" s="47"/>
      <c r="M98" s="65"/>
      <c r="N98" s="23"/>
      <c r="P98" s="23"/>
      <c r="Q98" s="23"/>
    </row>
    <row r="99" spans="4:17" ht="15">
      <c r="D99" s="23"/>
      <c r="E99" s="23"/>
      <c r="F99" s="23"/>
      <c r="G99" s="23"/>
      <c r="H99" s="40"/>
      <c r="I99" s="40"/>
      <c r="J99" s="40"/>
      <c r="K99" s="40"/>
      <c r="L99" s="47"/>
      <c r="M99" s="65"/>
      <c r="N99" s="23"/>
      <c r="P99" s="23"/>
      <c r="Q99" s="23"/>
    </row>
    <row r="100" spans="4:17" ht="15">
      <c r="D100" s="23"/>
      <c r="E100" s="23"/>
      <c r="F100" s="23"/>
      <c r="G100" s="23"/>
      <c r="H100" s="40"/>
      <c r="I100" s="40"/>
      <c r="J100" s="40"/>
      <c r="K100" s="40"/>
      <c r="L100" s="47"/>
      <c r="M100" s="65"/>
      <c r="N100" s="23"/>
      <c r="P100" s="23"/>
      <c r="Q100" s="23"/>
    </row>
    <row r="101" spans="4:17" ht="15">
      <c r="D101" s="23"/>
      <c r="E101" s="23"/>
      <c r="F101" s="23"/>
      <c r="G101" s="23"/>
      <c r="H101" s="40"/>
      <c r="I101" s="40"/>
      <c r="J101" s="40"/>
      <c r="K101" s="40"/>
      <c r="L101" s="47"/>
      <c r="M101" s="65"/>
      <c r="N101" s="23"/>
      <c r="P101" s="23"/>
      <c r="Q101" s="23"/>
    </row>
    <row r="102" spans="4:17" ht="15">
      <c r="D102" s="23"/>
      <c r="E102" s="23"/>
      <c r="F102" s="23"/>
      <c r="G102" s="23"/>
      <c r="H102" s="40"/>
      <c r="I102" s="40"/>
      <c r="J102" s="40"/>
      <c r="K102" s="40"/>
      <c r="L102" s="47"/>
      <c r="M102" s="65"/>
      <c r="N102" s="23"/>
      <c r="P102" s="23"/>
      <c r="Q102" s="23"/>
    </row>
    <row r="103" spans="4:17" ht="15">
      <c r="D103" s="23"/>
      <c r="E103" s="23"/>
      <c r="F103" s="23"/>
      <c r="G103" s="23"/>
      <c r="H103" s="40"/>
      <c r="I103" s="40"/>
      <c r="J103" s="40"/>
      <c r="K103" s="40"/>
      <c r="L103" s="47"/>
      <c r="M103" s="65"/>
      <c r="N103" s="23"/>
      <c r="P103" s="23"/>
      <c r="Q103" s="23"/>
    </row>
    <row r="104" spans="4:17" ht="15">
      <c r="D104" s="23"/>
      <c r="E104" s="23"/>
      <c r="F104" s="23"/>
      <c r="G104" s="23"/>
      <c r="H104" s="40"/>
      <c r="I104" s="40"/>
      <c r="J104" s="40"/>
      <c r="K104" s="40"/>
      <c r="L104" s="47"/>
      <c r="M104" s="65"/>
      <c r="N104" s="23"/>
      <c r="P104" s="23"/>
      <c r="Q104" s="23"/>
    </row>
    <row r="105" spans="4:17" ht="15">
      <c r="D105" s="23"/>
      <c r="E105" s="23"/>
      <c r="F105" s="23"/>
      <c r="G105" s="23"/>
      <c r="H105" s="40"/>
      <c r="I105" s="40"/>
      <c r="J105" s="40"/>
      <c r="K105" s="40"/>
      <c r="L105" s="47"/>
      <c r="M105" s="65"/>
      <c r="N105" s="23"/>
      <c r="P105" s="23"/>
      <c r="Q105" s="23"/>
    </row>
    <row r="106" spans="4:17" ht="15">
      <c r="D106" s="23"/>
      <c r="E106" s="23"/>
      <c r="F106" s="23"/>
      <c r="G106" s="23"/>
      <c r="H106" s="40"/>
      <c r="I106" s="40"/>
      <c r="J106" s="40"/>
      <c r="K106" s="40"/>
      <c r="L106" s="47"/>
      <c r="M106" s="65"/>
      <c r="N106" s="23"/>
      <c r="P106" s="23"/>
      <c r="Q106" s="23"/>
    </row>
    <row r="107" spans="4:17" ht="15">
      <c r="D107" s="23"/>
      <c r="E107" s="23"/>
      <c r="F107" s="23"/>
      <c r="G107" s="23"/>
      <c r="H107" s="40"/>
      <c r="I107" s="40"/>
      <c r="J107" s="40"/>
      <c r="K107" s="40"/>
      <c r="L107" s="47"/>
      <c r="M107" s="65"/>
      <c r="N107" s="23"/>
      <c r="P107" s="23"/>
      <c r="Q107" s="23"/>
    </row>
    <row r="108" spans="4:17" ht="15">
      <c r="D108" s="23"/>
      <c r="E108" s="23"/>
      <c r="F108" s="23"/>
      <c r="G108" s="23"/>
      <c r="H108" s="40"/>
      <c r="I108" s="40"/>
      <c r="J108" s="40"/>
      <c r="K108" s="40"/>
      <c r="L108" s="47"/>
      <c r="M108" s="65"/>
      <c r="N108" s="23"/>
      <c r="P108" s="23"/>
      <c r="Q108" s="23"/>
    </row>
    <row r="109" spans="4:17" ht="15">
      <c r="D109" s="23"/>
      <c r="E109" s="23"/>
      <c r="F109" s="23"/>
      <c r="G109" s="23"/>
      <c r="H109" s="40"/>
      <c r="I109" s="40"/>
      <c r="J109" s="40"/>
      <c r="K109" s="40"/>
      <c r="L109" s="47"/>
      <c r="M109" s="65"/>
      <c r="N109" s="23"/>
      <c r="P109" s="23"/>
      <c r="Q109" s="23"/>
    </row>
    <row r="110" spans="4:17" ht="15">
      <c r="D110" s="23"/>
      <c r="E110" s="23"/>
      <c r="F110" s="23"/>
      <c r="G110" s="23"/>
      <c r="H110" s="40"/>
      <c r="I110" s="40"/>
      <c r="J110" s="40"/>
      <c r="K110" s="40"/>
      <c r="L110" s="47"/>
      <c r="M110" s="65"/>
      <c r="N110" s="23"/>
      <c r="P110" s="23"/>
      <c r="Q110" s="23"/>
    </row>
    <row r="111" spans="4:17" ht="15">
      <c r="D111" s="23"/>
      <c r="E111" s="23"/>
      <c r="F111" s="23"/>
      <c r="G111" s="23"/>
      <c r="H111" s="40"/>
      <c r="I111" s="40"/>
      <c r="J111" s="40"/>
      <c r="K111" s="40"/>
      <c r="L111" s="47"/>
      <c r="M111" s="65"/>
      <c r="N111" s="23"/>
      <c r="P111" s="23"/>
      <c r="Q111" s="23"/>
    </row>
    <row r="112" spans="4:17" ht="15">
      <c r="D112" s="23"/>
      <c r="E112" s="23"/>
      <c r="F112" s="23"/>
      <c r="G112" s="23"/>
      <c r="H112" s="40"/>
      <c r="I112" s="40"/>
      <c r="J112" s="40"/>
      <c r="K112" s="40"/>
      <c r="L112" s="47"/>
      <c r="M112" s="65"/>
      <c r="N112" s="23"/>
      <c r="P112" s="23"/>
      <c r="Q112" s="23"/>
    </row>
    <row r="113" spans="4:17" ht="15">
      <c r="D113" s="23"/>
      <c r="E113" s="23"/>
      <c r="F113" s="23"/>
      <c r="G113" s="23"/>
      <c r="H113" s="40"/>
      <c r="I113" s="40"/>
      <c r="J113" s="40"/>
      <c r="K113" s="40"/>
      <c r="L113" s="47"/>
      <c r="M113" s="65"/>
      <c r="N113" s="23"/>
      <c r="P113" s="23"/>
      <c r="Q113" s="23"/>
    </row>
    <row r="114" spans="4:17" ht="15">
      <c r="D114" s="23"/>
      <c r="E114" s="23"/>
      <c r="F114" s="23"/>
      <c r="G114" s="23"/>
      <c r="H114" s="40"/>
      <c r="I114" s="40"/>
      <c r="J114" s="40"/>
      <c r="K114" s="40"/>
      <c r="L114" s="47"/>
      <c r="M114" s="65"/>
      <c r="N114" s="23"/>
      <c r="P114" s="23"/>
      <c r="Q114" s="23"/>
    </row>
    <row r="115" spans="4:17" ht="15">
      <c r="D115" s="23"/>
      <c r="E115" s="23"/>
      <c r="F115" s="23"/>
      <c r="G115" s="23"/>
      <c r="H115" s="40"/>
      <c r="I115" s="40"/>
      <c r="J115" s="40"/>
      <c r="K115" s="40"/>
      <c r="L115" s="47"/>
      <c r="M115" s="65"/>
      <c r="N115" s="23"/>
      <c r="P115" s="23"/>
      <c r="Q115" s="23"/>
    </row>
    <row r="116" spans="4:17" ht="15">
      <c r="D116" s="23"/>
      <c r="E116" s="23"/>
      <c r="F116" s="23"/>
      <c r="G116" s="23"/>
      <c r="H116" s="40"/>
      <c r="I116" s="40"/>
      <c r="J116" s="40"/>
      <c r="K116" s="40"/>
      <c r="L116" s="47"/>
      <c r="M116" s="65"/>
      <c r="N116" s="23"/>
      <c r="P116" s="23"/>
      <c r="Q116" s="23"/>
    </row>
    <row r="117" spans="4:17" ht="15">
      <c r="D117" s="23"/>
      <c r="E117" s="23"/>
      <c r="F117" s="23"/>
      <c r="G117" s="23"/>
      <c r="H117" s="40"/>
      <c r="I117" s="40"/>
      <c r="J117" s="40"/>
      <c r="K117" s="40"/>
      <c r="L117" s="47"/>
      <c r="M117" s="65"/>
      <c r="N117" s="23"/>
      <c r="P117" s="23"/>
      <c r="Q117" s="23"/>
    </row>
    <row r="118" spans="4:17" ht="15">
      <c r="D118" s="23"/>
      <c r="E118" s="23"/>
      <c r="F118" s="23"/>
      <c r="G118" s="23"/>
      <c r="H118" s="40"/>
      <c r="I118" s="40"/>
      <c r="J118" s="40"/>
      <c r="K118" s="40"/>
      <c r="L118" s="47"/>
      <c r="M118" s="65"/>
      <c r="N118" s="23"/>
      <c r="P118" s="23"/>
      <c r="Q118" s="23"/>
    </row>
    <row r="119" spans="4:17" ht="15">
      <c r="D119" s="23"/>
      <c r="E119" s="23"/>
      <c r="F119" s="23"/>
      <c r="G119" s="23"/>
      <c r="H119" s="40"/>
      <c r="I119" s="40"/>
      <c r="J119" s="40"/>
      <c r="K119" s="40"/>
      <c r="L119" s="47"/>
      <c r="M119" s="65"/>
      <c r="N119" s="23"/>
      <c r="P119" s="23"/>
      <c r="Q119" s="23"/>
    </row>
    <row r="120" spans="4:17" ht="15">
      <c r="D120" s="23"/>
      <c r="E120" s="23"/>
      <c r="F120" s="23"/>
      <c r="G120" s="23"/>
      <c r="H120" s="40"/>
      <c r="I120" s="40"/>
      <c r="J120" s="40"/>
      <c r="K120" s="40"/>
      <c r="L120" s="47"/>
      <c r="M120" s="65"/>
      <c r="N120" s="23"/>
      <c r="P120" s="23"/>
      <c r="Q120" s="23"/>
    </row>
    <row r="121" spans="4:17" ht="15">
      <c r="D121" s="23"/>
      <c r="E121" s="23"/>
      <c r="F121" s="23"/>
      <c r="G121" s="23"/>
      <c r="H121" s="40"/>
      <c r="I121" s="40"/>
      <c r="J121" s="40"/>
      <c r="K121" s="40"/>
      <c r="L121" s="47"/>
      <c r="M121" s="65"/>
      <c r="N121" s="23"/>
      <c r="P121" s="23"/>
      <c r="Q121" s="23"/>
    </row>
    <row r="122" spans="4:17" ht="15">
      <c r="D122" s="23"/>
      <c r="E122" s="23"/>
      <c r="F122" s="23"/>
      <c r="G122" s="23"/>
      <c r="H122" s="40"/>
      <c r="I122" s="40"/>
      <c r="J122" s="40"/>
      <c r="K122" s="40"/>
      <c r="L122" s="47"/>
      <c r="M122" s="65"/>
      <c r="N122" s="23"/>
      <c r="P122" s="23"/>
      <c r="Q122" s="23"/>
    </row>
    <row r="123" spans="4:17" ht="15">
      <c r="D123" s="23"/>
      <c r="E123" s="23"/>
      <c r="F123" s="23"/>
      <c r="G123" s="23"/>
      <c r="H123" s="40"/>
      <c r="I123" s="40"/>
      <c r="J123" s="40"/>
      <c r="K123" s="40"/>
      <c r="L123" s="47"/>
      <c r="M123" s="65"/>
      <c r="N123" s="23"/>
      <c r="P123" s="23"/>
      <c r="Q123" s="23"/>
    </row>
    <row r="124" spans="4:17" ht="15">
      <c r="D124" s="23"/>
      <c r="E124" s="23"/>
      <c r="F124" s="23"/>
      <c r="G124" s="23"/>
      <c r="H124" s="40"/>
      <c r="I124" s="40"/>
      <c r="J124" s="40"/>
      <c r="K124" s="40"/>
      <c r="L124" s="47"/>
      <c r="M124" s="65"/>
      <c r="N124" s="23"/>
      <c r="P124" s="23"/>
      <c r="Q124" s="23"/>
    </row>
    <row r="125" spans="4:17" ht="15">
      <c r="D125" s="23"/>
      <c r="E125" s="23"/>
      <c r="F125" s="23"/>
      <c r="G125" s="23"/>
      <c r="H125" s="40"/>
      <c r="I125" s="40"/>
      <c r="J125" s="40"/>
      <c r="K125" s="40"/>
      <c r="L125" s="47"/>
      <c r="M125" s="65"/>
      <c r="N125" s="23"/>
      <c r="P125" s="23"/>
      <c r="Q125" s="23"/>
    </row>
    <row r="126" spans="4:17" ht="15">
      <c r="D126" s="23"/>
      <c r="E126" s="23"/>
      <c r="F126" s="23"/>
      <c r="G126" s="23"/>
      <c r="H126" s="40"/>
      <c r="I126" s="40"/>
      <c r="J126" s="40"/>
      <c r="K126" s="40"/>
      <c r="L126" s="47"/>
      <c r="M126" s="65"/>
      <c r="N126" s="23"/>
      <c r="P126" s="23"/>
      <c r="Q126" s="23"/>
    </row>
    <row r="127" spans="4:17" ht="15">
      <c r="D127" s="23"/>
      <c r="E127" s="23"/>
      <c r="F127" s="23"/>
      <c r="G127" s="23"/>
      <c r="H127" s="40"/>
      <c r="I127" s="40"/>
      <c r="J127" s="40"/>
      <c r="K127" s="40"/>
      <c r="L127" s="47"/>
      <c r="M127" s="65"/>
      <c r="N127" s="23"/>
      <c r="P127" s="23"/>
      <c r="Q127" s="23"/>
    </row>
    <row r="128" spans="4:17" ht="15">
      <c r="D128" s="23"/>
      <c r="E128" s="23"/>
      <c r="F128" s="23"/>
      <c r="G128" s="23"/>
      <c r="H128" s="47"/>
      <c r="I128" s="47"/>
      <c r="J128" s="47"/>
      <c r="K128" s="47"/>
      <c r="L128" s="47"/>
      <c r="M128" s="65"/>
      <c r="N128" s="23"/>
      <c r="P128" s="23"/>
      <c r="Q128" s="23"/>
    </row>
    <row r="129" spans="4:17" ht="15">
      <c r="D129" s="23"/>
      <c r="E129" s="23"/>
      <c r="F129" s="23"/>
      <c r="G129" s="23"/>
      <c r="H129" s="47"/>
      <c r="I129" s="47"/>
      <c r="J129" s="47"/>
      <c r="K129" s="47"/>
      <c r="L129" s="47"/>
      <c r="M129" s="47"/>
      <c r="N129" s="23"/>
      <c r="P129" s="23"/>
      <c r="Q129" s="23"/>
    </row>
    <row r="130" spans="4:17" ht="15">
      <c r="D130" s="23"/>
      <c r="E130" s="23"/>
      <c r="F130" s="23"/>
      <c r="G130" s="23"/>
      <c r="H130" s="47"/>
      <c r="I130" s="47"/>
      <c r="J130" s="47"/>
      <c r="K130" s="47"/>
      <c r="L130" s="47"/>
      <c r="M130" s="47"/>
      <c r="N130" s="23"/>
      <c r="P130" s="23"/>
      <c r="Q130" s="23"/>
    </row>
    <row r="131" spans="4:17" ht="15">
      <c r="D131" s="23"/>
      <c r="E131" s="23"/>
      <c r="F131" s="23"/>
      <c r="G131" s="23"/>
      <c r="H131" s="47"/>
      <c r="I131" s="47"/>
      <c r="J131" s="47"/>
      <c r="K131" s="47"/>
      <c r="L131" s="47"/>
      <c r="N131" s="23"/>
      <c r="P131" s="23"/>
      <c r="Q131" s="23"/>
    </row>
  </sheetData>
  <sheetProtection password="CEA1" sheet="1"/>
  <mergeCells count="4">
    <mergeCell ref="B2:M2"/>
    <mergeCell ref="B1:M1"/>
    <mergeCell ref="O6:O9"/>
    <mergeCell ref="A1:A26"/>
  </mergeCells>
  <printOptions/>
  <pageMargins left="0.31496062992125984" right="0.1968503937007874" top="0.5511811023622047" bottom="0.5118110236220472" header="0.31496062992125984" footer="0.31496062992125984"/>
  <pageSetup blackAndWhite="1" horizontalDpi="600" verticalDpi="600" orientation="portrait" paperSize="9" scale="63" r:id="rId1"/>
  <colBreaks count="2" manualBreakCount="2">
    <brk id="14" max="64" man="1"/>
    <brk id="70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F3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421875" style="90" customWidth="1"/>
    <col min="2" max="2" width="9.140625" style="90" customWidth="1"/>
    <col min="3" max="3" width="9.140625" style="93" customWidth="1"/>
    <col min="4" max="4" width="25.28125" style="93" customWidth="1"/>
    <col min="5" max="5" width="29.7109375" style="96" customWidth="1"/>
    <col min="6" max="6" width="20.00390625" style="95" customWidth="1"/>
    <col min="7" max="16384" width="9.140625" style="90" customWidth="1"/>
  </cols>
  <sheetData>
    <row r="1" spans="1:6" ht="15">
      <c r="A1" s="270" t="s">
        <v>59</v>
      </c>
      <c r="B1" s="269" t="str">
        <f>Mesai!B1</f>
        <v>ONDOKUZ MAYIS ÜNİVERSİTESİ REKTÖRLÜĞÜ</v>
      </c>
      <c r="C1" s="269"/>
      <c r="D1" s="269"/>
      <c r="E1" s="269"/>
      <c r="F1" s="269"/>
    </row>
    <row r="2" spans="1:6" ht="15">
      <c r="A2" s="270"/>
      <c r="B2" s="269" t="str">
        <f>Mesai!B2</f>
        <v>                                         …………………... DAİRE BAŞKANLIĞI                                         </v>
      </c>
      <c r="C2" s="269"/>
      <c r="D2" s="269"/>
      <c r="E2" s="269"/>
      <c r="F2" s="269"/>
    </row>
    <row r="3" spans="1:6" s="91" customFormat="1" ht="29.25" customHeight="1">
      <c r="A3" s="270"/>
      <c r="B3" s="97" t="s">
        <v>18</v>
      </c>
      <c r="C3" s="98"/>
      <c r="D3" s="98"/>
      <c r="E3" s="99"/>
      <c r="F3" s="100"/>
    </row>
    <row r="4" spans="1:6" s="92" customFormat="1" ht="15">
      <c r="A4" s="270"/>
      <c r="B4" s="101" t="str">
        <f>Mesai!B5</f>
        <v>No:</v>
      </c>
      <c r="C4" s="102" t="str">
        <f>Mesai!C5</f>
        <v>sicil</v>
      </c>
      <c r="D4" s="102" t="str">
        <f>Puantaj!D6</f>
        <v>ADI VE SOY ADI</v>
      </c>
      <c r="E4" s="103" t="str">
        <f>Mesai!D5</f>
        <v>Hesa Numarası</v>
      </c>
      <c r="F4" s="104" t="str">
        <f>Mesai!M5</f>
        <v>Bankadan Ödenecek</v>
      </c>
    </row>
    <row r="5" spans="1:6" ht="15">
      <c r="A5" s="270"/>
      <c r="B5" s="105">
        <f>Mesai!B6</f>
        <v>1</v>
      </c>
      <c r="C5" s="106">
        <f>Mesai!C6</f>
        <v>0</v>
      </c>
      <c r="D5" s="102">
        <f>Puantaj!D7</f>
        <v>0</v>
      </c>
      <c r="E5" s="103">
        <f>Mesai!D6</f>
        <v>0</v>
      </c>
      <c r="F5" s="107">
        <f>Mesai!M6</f>
        <v>180.18272000000016</v>
      </c>
    </row>
    <row r="6" spans="1:6" ht="15">
      <c r="A6" s="270"/>
      <c r="B6" s="105">
        <f>Mesai!B7</f>
        <v>2</v>
      </c>
      <c r="C6" s="106">
        <f>Mesai!C7</f>
        <v>0</v>
      </c>
      <c r="D6" s="102">
        <f>Puantaj!D8</f>
        <v>0</v>
      </c>
      <c r="E6" s="103">
        <f>Mesai!D7</f>
        <v>0</v>
      </c>
      <c r="F6" s="107">
        <f>Mesai!M7</f>
        <v>200.77137</v>
      </c>
    </row>
    <row r="7" spans="1:6" ht="15">
      <c r="A7" s="270"/>
      <c r="B7" s="105">
        <f>Mesai!B8</f>
        <v>3</v>
      </c>
      <c r="C7" s="106">
        <f>Mesai!C8</f>
        <v>0</v>
      </c>
      <c r="D7" s="102">
        <f>Puantaj!D9</f>
        <v>0</v>
      </c>
      <c r="E7" s="103">
        <f>Mesai!D8</f>
        <v>0</v>
      </c>
      <c r="F7" s="107">
        <f>Mesai!M8</f>
        <v>229.60716</v>
      </c>
    </row>
    <row r="8" spans="1:6" ht="15">
      <c r="A8" s="270"/>
      <c r="B8" s="105">
        <f>Mesai!B9</f>
        <v>4</v>
      </c>
      <c r="C8" s="106">
        <f>Mesai!C9</f>
        <v>0</v>
      </c>
      <c r="D8" s="102">
        <f>Puantaj!D10</f>
        <v>0</v>
      </c>
      <c r="E8" s="103">
        <f>Mesai!D9</f>
        <v>0</v>
      </c>
      <c r="F8" s="107">
        <f>Mesai!M9</f>
        <v>229.60716</v>
      </c>
    </row>
    <row r="9" spans="1:6" ht="15">
      <c r="A9" s="270"/>
      <c r="B9" s="105">
        <f>Mesai!B10</f>
        <v>5</v>
      </c>
      <c r="C9" s="106">
        <f>Mesai!C10</f>
        <v>0</v>
      </c>
      <c r="D9" s="102">
        <f>Puantaj!D11</f>
        <v>0</v>
      </c>
      <c r="E9" s="103">
        <f>Mesai!D10</f>
        <v>0</v>
      </c>
      <c r="F9" s="107">
        <f>Mesai!M10</f>
        <v>209.64132</v>
      </c>
    </row>
    <row r="10" spans="1:6" ht="15">
      <c r="A10" s="270"/>
      <c r="B10" s="105">
        <f>Mesai!B11</f>
        <v>6</v>
      </c>
      <c r="C10" s="106">
        <f>Mesai!C11</f>
        <v>0</v>
      </c>
      <c r="D10" s="102">
        <f>Puantaj!D12</f>
        <v>0</v>
      </c>
      <c r="E10" s="103">
        <f>Mesai!D11</f>
        <v>0</v>
      </c>
      <c r="F10" s="107">
        <f>Mesai!M11</f>
        <v>229.60716</v>
      </c>
    </row>
    <row r="11" spans="1:6" ht="15">
      <c r="A11" s="270"/>
      <c r="B11" s="105">
        <f>Mesai!B12</f>
        <v>7</v>
      </c>
      <c r="C11" s="106">
        <f>Mesai!C12</f>
        <v>0</v>
      </c>
      <c r="D11" s="102">
        <f>Puantaj!D13</f>
        <v>0</v>
      </c>
      <c r="E11" s="103">
        <f>Mesai!D12</f>
        <v>0</v>
      </c>
      <c r="F11" s="107">
        <f>Mesai!M12</f>
        <v>229.60716</v>
      </c>
    </row>
    <row r="12" spans="1:6" ht="15">
      <c r="A12" s="270"/>
      <c r="B12" s="105">
        <f>Mesai!B13</f>
        <v>8</v>
      </c>
      <c r="C12" s="106">
        <f>Mesai!C13</f>
        <v>0</v>
      </c>
      <c r="D12" s="102">
        <f>Puantaj!D14</f>
        <v>0</v>
      </c>
      <c r="E12" s="103">
        <f>Mesai!D13</f>
        <v>0</v>
      </c>
      <c r="F12" s="107">
        <f>Mesai!M13</f>
        <v>214.63277999999997</v>
      </c>
    </row>
    <row r="13" spans="1:6" ht="15">
      <c r="A13" s="270"/>
      <c r="B13" s="105">
        <f>Mesai!B14</f>
        <v>9</v>
      </c>
      <c r="C13" s="106">
        <f>Mesai!C14</f>
        <v>0</v>
      </c>
      <c r="D13" s="102">
        <f>Puantaj!D15</f>
        <v>0</v>
      </c>
      <c r="E13" s="103">
        <f>Mesai!D14</f>
        <v>0</v>
      </c>
      <c r="F13" s="107">
        <f>Mesai!M14</f>
        <v>229.60716</v>
      </c>
    </row>
    <row r="14" spans="1:6" ht="15">
      <c r="A14" s="270"/>
      <c r="B14" s="105">
        <f>Mesai!B15</f>
        <v>10</v>
      </c>
      <c r="C14" s="106">
        <f>Mesai!C15</f>
        <v>0</v>
      </c>
      <c r="D14" s="102">
        <f>Puantaj!D16</f>
        <v>0</v>
      </c>
      <c r="E14" s="103">
        <f>Mesai!D15</f>
        <v>0</v>
      </c>
      <c r="F14" s="107">
        <f>Mesai!M15</f>
        <v>229.60716</v>
      </c>
    </row>
    <row r="15" spans="1:6" ht="15">
      <c r="A15" s="270"/>
      <c r="B15" s="105">
        <f>Mesai!B16</f>
        <v>11</v>
      </c>
      <c r="C15" s="106">
        <f>Mesai!C16</f>
        <v>0</v>
      </c>
      <c r="D15" s="102">
        <f>Puantaj!D17</f>
        <v>0</v>
      </c>
      <c r="E15" s="103">
        <f>Mesai!D16</f>
        <v>0</v>
      </c>
      <c r="F15" s="107">
        <f>Mesai!M16</f>
        <v>229.60716</v>
      </c>
    </row>
    <row r="16" spans="1:6" ht="15">
      <c r="A16" s="270"/>
      <c r="B16" s="105">
        <f>Mesai!B17</f>
        <v>12</v>
      </c>
      <c r="C16" s="106">
        <f>Mesai!C17</f>
        <v>0</v>
      </c>
      <c r="D16" s="102">
        <f>Puantaj!D18</f>
        <v>0</v>
      </c>
      <c r="E16" s="103">
        <f>Mesai!D17</f>
        <v>0</v>
      </c>
      <c r="F16" s="107">
        <f>Mesai!M17</f>
        <v>229.60716</v>
      </c>
    </row>
    <row r="17" spans="1:6" ht="15">
      <c r="A17" s="270"/>
      <c r="B17" s="105">
        <f>Mesai!B18</f>
        <v>13</v>
      </c>
      <c r="C17" s="106">
        <f>Mesai!C18</f>
        <v>0</v>
      </c>
      <c r="D17" s="102">
        <f>Puantaj!D19</f>
        <v>0</v>
      </c>
      <c r="E17" s="103">
        <f>Mesai!D18</f>
        <v>0</v>
      </c>
      <c r="F17" s="107">
        <f>Mesai!M18</f>
        <v>159.72672</v>
      </c>
    </row>
    <row r="18" spans="1:6" ht="15">
      <c r="A18" s="270"/>
      <c r="B18" s="105">
        <f>Mesai!B19</f>
        <v>14</v>
      </c>
      <c r="C18" s="106">
        <f>Mesai!C19</f>
        <v>0</v>
      </c>
      <c r="D18" s="102">
        <f>Puantaj!D20</f>
        <v>0</v>
      </c>
      <c r="E18" s="103">
        <f>Mesai!D19</f>
        <v>0</v>
      </c>
      <c r="F18" s="107">
        <f>Mesai!M19</f>
        <v>54.906060000000004</v>
      </c>
    </row>
    <row r="19" spans="1:6" ht="15">
      <c r="A19" s="270"/>
      <c r="B19" s="105">
        <f>Mesai!B20</f>
        <v>0</v>
      </c>
      <c r="C19" s="106">
        <f>Mesai!C20</f>
        <v>0</v>
      </c>
      <c r="D19" s="102">
        <f>Puantaj!D21</f>
        <v>0</v>
      </c>
      <c r="E19" s="103">
        <f>Mesai!D20</f>
        <v>0</v>
      </c>
      <c r="F19" s="107">
        <f>Mesai!M20</f>
        <v>0</v>
      </c>
    </row>
    <row r="20" spans="1:6" ht="15">
      <c r="A20" s="270"/>
      <c r="B20" s="105">
        <f>Mesai!B21</f>
        <v>0</v>
      </c>
      <c r="C20" s="106">
        <f>Mesai!C21</f>
        <v>0</v>
      </c>
      <c r="D20" s="102">
        <f>Puantaj!D22</f>
        <v>0</v>
      </c>
      <c r="E20" s="103">
        <f>Mesai!D21</f>
        <v>0</v>
      </c>
      <c r="F20" s="107">
        <f>Mesai!M21</f>
        <v>0</v>
      </c>
    </row>
    <row r="21" spans="1:6" ht="15">
      <c r="A21" s="270"/>
      <c r="B21" s="105">
        <f>Mesai!B22</f>
        <v>0</v>
      </c>
      <c r="C21" s="106">
        <f>Mesai!C22</f>
        <v>0</v>
      </c>
      <c r="D21" s="102">
        <f>Puantaj!D23</f>
        <v>0</v>
      </c>
      <c r="E21" s="103">
        <f>Mesai!D22</f>
        <v>0</v>
      </c>
      <c r="F21" s="107">
        <f>Mesai!M22</f>
        <v>0</v>
      </c>
    </row>
    <row r="22" spans="1:6" ht="15">
      <c r="A22" s="270"/>
      <c r="B22" s="105"/>
      <c r="C22" s="106"/>
      <c r="D22" s="102">
        <f>Puantaj!D24</f>
        <v>0</v>
      </c>
      <c r="E22" s="103">
        <f>Mesai!D23</f>
        <v>0</v>
      </c>
      <c r="F22" s="107">
        <f>Mesai!M23</f>
        <v>0</v>
      </c>
    </row>
    <row r="23" spans="1:6" ht="15">
      <c r="A23" s="270"/>
      <c r="B23" s="105"/>
      <c r="C23" s="106"/>
      <c r="D23" s="102">
        <f>Puantaj!D25</f>
        <v>0</v>
      </c>
      <c r="E23" s="103">
        <f>Mesai!D24</f>
        <v>0</v>
      </c>
      <c r="F23" s="107">
        <f>Mesai!M24</f>
        <v>0</v>
      </c>
    </row>
    <row r="24" spans="2:6" ht="15.75">
      <c r="B24" s="108"/>
      <c r="C24" s="109"/>
      <c r="D24" s="109"/>
      <c r="E24" s="110" t="s">
        <v>19</v>
      </c>
      <c r="F24" s="111">
        <f>SUM(F5:F23)</f>
        <v>2856.71825</v>
      </c>
    </row>
    <row r="25" spans="2:6" ht="15">
      <c r="B25" s="108"/>
      <c r="C25" s="109"/>
      <c r="D25" s="109"/>
      <c r="E25" s="112"/>
      <c r="F25" s="113"/>
    </row>
    <row r="26" spans="2:6" s="92" customFormat="1" ht="15">
      <c r="B26" s="114" t="str">
        <f>Mesai!D29</f>
        <v>Mutemet</v>
      </c>
      <c r="C26" s="114"/>
      <c r="D26" s="114"/>
      <c r="E26" s="112"/>
      <c r="F26" s="115" t="str">
        <f>Mesai!L29</f>
        <v>Gerçekleştirme Görevlisi</v>
      </c>
    </row>
    <row r="27" spans="2:6" ht="15">
      <c r="B27" s="109">
        <f>Mesai!D30</f>
        <v>0</v>
      </c>
      <c r="C27" s="109"/>
      <c r="D27" s="109"/>
      <c r="E27" s="112"/>
      <c r="F27" s="116">
        <f>Mesai!L30</f>
        <v>0</v>
      </c>
    </row>
    <row r="28" spans="2:6" ht="15">
      <c r="B28" s="109" t="str">
        <f>Mesai!D31</f>
        <v> Bil. İşletmeni</v>
      </c>
      <c r="C28" s="109"/>
      <c r="D28" s="109"/>
      <c r="E28" s="112"/>
      <c r="F28" s="116" t="str">
        <f>Mesai!L31</f>
        <v>Daire Başkanı</v>
      </c>
    </row>
    <row r="29" ht="15">
      <c r="E29" s="94"/>
    </row>
    <row r="30" ht="15">
      <c r="E30" s="94"/>
    </row>
    <row r="31" ht="15">
      <c r="E31" s="94"/>
    </row>
  </sheetData>
  <sheetProtection password="CEA1" sheet="1" objects="1" scenarios="1"/>
  <mergeCells count="3">
    <mergeCell ref="B1:F1"/>
    <mergeCell ref="B2:F2"/>
    <mergeCell ref="A1:A23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Mesai Hesap Tablosu (3843 s.K.)</dc:title>
  <dc:subject>Mesai Hesap Tablosu (3843 s.K.)</dc:subject>
  <dc:creator>Mustafa K. Çayıroğlu</dc:creator>
  <cp:keywords/>
  <dc:description>Mustafa K. çayıroğlu  OMU strateji  MHU                cayiroglu1973@hotmail.com                                  mkcayiroglu@muhasebat.gov.tr                            0 543 603 33 77</dc:description>
  <cp:lastModifiedBy>us</cp:lastModifiedBy>
  <cp:lastPrinted>2010-01-26T16:52:50Z</cp:lastPrinted>
  <dcterms:created xsi:type="dcterms:W3CDTF">2008-11-25T21:36:19Z</dcterms:created>
  <dcterms:modified xsi:type="dcterms:W3CDTF">2010-10-04T16:05:11Z</dcterms:modified>
  <cp:category/>
  <cp:version/>
  <cp:contentType/>
  <cp:contentStatus/>
</cp:coreProperties>
</file>